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78" documentId="120_S{2AC9BD13-BADA-5192-A53E-5A8FF88502F6}" xr6:coauthVersionLast="47" xr6:coauthVersionMax="47" xr10:uidLastSave="{AEC359BC-81EA-49F3-9FF3-1D454A08C2B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<sst xmlns="http://schemas.openxmlformats.org/spreadsheetml/2006/main" count="180296" uniqueCount="39133">
  <si>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</si>
  <si>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</si>
  <si>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</si>
  <si>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</si>
  <si>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</si>
  <si>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</si>
  <si>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</si>
  <si>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</si>
  <si>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</si>
  <si>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</si>
  <si>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</si>
  <si>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</si>
  <si>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</si>
  <si>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</si>
  <si>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</si>
  <si>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</si>
  <si>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</si>
  <si>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</si>
  <si>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</si>
  <si>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</si>
  <si>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</si>
  <si>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</si>
  <si>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</si>
  <si>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</si>
  <si>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</si>
  <si>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</si>
  <si>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</si>
  <si>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</si>
  <si>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</si>
  <si>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</si>
  <si>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</si>
  <si>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</si>
  <si>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</si>
  <si>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</si>
  <si>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</si>
  <si>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</si>
  <si>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</si>
  <si>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</si>
  <si>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</si>
  <si>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</si>
  <si>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</si>
  <si>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</si>
  <si>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</si>
  <si>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</si>
  <si>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</si>
  <si>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</si>
  <si>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</si>
  <si>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</si>
  <si>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</si>
  <si>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</si>
  <si>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</si>
  <si>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</si>
  <si>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</si>
  <si>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</si>
  <si>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</si>
  <si>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</si>
  <si>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</si>
  <si>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</si>
  <si>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</si>
  <si>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</si>
  <si>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</si>
  <si>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</si>
  <si>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</si>
  <si>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</si>
  <si>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</si>
  <si>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</si>
  <si>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</si>
  <si>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</si>
  <si>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</si>
  <si>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</si>
  <si>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</si>
  <si>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</si>
  <si>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</si>
  <si>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</si>
  <si>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</si>
  <si>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</si>
  <si>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</si>
  <si>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</si>
  <si>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</si>
  <si>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</si>
  <si>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</si>
  <si>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</si>
  <si>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</si>
  <si>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</si>
  <si>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</si>
  <si>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</si>
  <si>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</si>
  <si>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</si>
  <si>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</si>
  <si>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</si>
  <si>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</si>
  <si>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</si>
  <si>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</si>
  <si>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</si>
  <si>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</si>
  <si>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</si>
  <si>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</si>
  <si>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</si>
  <si>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</si>
  <si>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</si>
  <si>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</si>
  <si>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</si>
  <si>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</si>
  <si>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</si>
  <si>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</si>
  <si>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</si>
  <si>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</si>
  <si>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</si>
  <si>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</si>
  <si>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</si>
  <si>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</si>
  <si>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</si>
  <si>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</si>
  <si>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</si>
  <si>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</si>
  <si>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</si>
  <si>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</si>
  <si>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</si>
  <si>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</si>
  <si>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</si>
  <si>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</si>
  <si>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</si>
  <si>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</si>
  <si>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</si>
  <si>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</si>
  <si>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</si>
  <si>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</si>
  <si>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</si>
  <si>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</si>
  <si>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</si>
  <si>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</si>
  <si>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</si>
  <si>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</si>
  <si>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</si>
  <si>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</si>
  <si>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</si>
  <si>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</si>
  <si>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</si>
  <si>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</si>
  <si>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</si>
  <si>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</si>
  <si>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</si>
  <si>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</si>
  <si>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</si>
  <si>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</si>
  <si>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</si>
  <si>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</si>
  <si>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</si>
  <si>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</si>
  <si>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</si>
  <si>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</si>
  <si>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</si>
  <si>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</si>
  <si>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</si>
  <si>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</si>
  <si>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</si>
  <si>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</si>
  <si>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</si>
  <si>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</si>
  <si>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</si>
  <si>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</si>
  <si>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</si>
  <si>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</si>
  <si>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</si>
  <si>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</si>
  <si>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</si>
  <si>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</si>
  <si>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</si>
  <si>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</si>
  <si>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</si>
  <si>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</si>
  <si>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</si>
  <si>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</si>
  <si>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</si>
  <si>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</si>
  <si>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</si>
  <si>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</si>
  <si>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</si>
  <si>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</si>
  <si>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</si>
  <si>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</si>
  <si>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</si>
  <si>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</si>
  <si>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</si>
  <si>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</si>
  <si>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</si>
  <si>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</si>
  <si>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</si>
  <si>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</si>
  <si>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</si>
  <si>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</si>
  <si>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</si>
  <si>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</si>
  <si>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</si>
  <si>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</si>
  <si>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</si>
  <si>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</si>
  <si>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</si>
  <si>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</si>
  <si>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</si>
  <si>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</si>
  <si>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</si>
  <si>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</si>
  <si>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</si>
  <si>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</si>
  <si>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</si>
  <si>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</si>
  <si>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</si>
  <si>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</si>
  <si>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</si>
  <si>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</si>
  <si>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</si>
  <si>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</si>
  <si>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</si>
  <si>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</si>
  <si>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</si>
  <si>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</si>
  <si>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</si>
  <si>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</si>
  <si>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</si>
  <si>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</si>
  <si>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</si>
  <si>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</si>
  <si>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</si>
  <si>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</si>
  <si>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</si>
  <si>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</si>
  <si>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</si>
  <si>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</si>
  <si>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</si>
  <si>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</si>
  <si>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</si>
  <si>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</si>
  <si>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</si>
  <si>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</si>
  <si>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</si>
  <si>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</si>
  <si>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</si>
  <si>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</si>
  <si>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</si>
  <si>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</si>
  <si>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</si>
  <si>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</si>
  <si>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</si>
  <si>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</si>
  <si>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</si>
  <si>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</si>
  <si>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</si>
  <si>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</si>
  <si>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</si>
  <si>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</si>
  <si>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</si>
  <si>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</si>
  <si>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</si>
  <si>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</si>
  <si>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</si>
  <si>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</si>
  <si>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</si>
  <si>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</si>
  <si>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</si>
  <si>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</si>
  <si>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</si>
  <si>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</si>
  <si>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</si>
  <si>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</si>
  <si>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</si>
  <si>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</si>
  <si>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</si>
  <si>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</si>
  <si>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</si>
  <si>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</si>
  <si>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</si>
  <si>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</si>
  <si>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</si>
  <si>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</si>
  <si>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</si>
  <si>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</si>
  <si>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</si>
  <si>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</si>
  <si>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</si>
  <si>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</si>
  <si>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</si>
  <si>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</si>
  <si>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</si>
  <si>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</si>
  <si>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</si>
  <si>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</si>
  <si>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</si>
  <si>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</si>
  <si>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</si>
  <si>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</si>
  <si>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</si>
  <si>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</si>
  <si>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</si>
  <si>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</si>
  <si>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</si>
  <si>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</si>
  <si>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</si>
  <si>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</si>
  <si>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</si>
  <si>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</si>
  <si>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</si>
  <si>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</si>
  <si>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</si>
  <si>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</si>
  <si>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</si>
  <si>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</si>
  <si>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</si>
  <si>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</si>
  <si>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</si>
  <si>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</si>
  <si>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</si>
  <si>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</si>
  <si>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</si>
  <si>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</si>
  <si>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</si>
  <si>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</si>
  <si>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</si>
  <si>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</si>
  <si>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</si>
  <si>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</si>
  <si>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</si>
  <si>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</si>
  <si>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</si>
  <si>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</si>
  <si>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</si>
  <si>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</si>
  <si>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</si>
  <si>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</si>
  <si>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</si>
  <si>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</si>
  <si>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</si>
  <si>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</si>
  <si>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</si>
  <si>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</si>
  <si>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</si>
  <si>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</si>
  <si>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</si>
  <si>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</si>
  <si>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</si>
  <si>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</si>
  <si>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</si>
  <si>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</si>
  <si>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</si>
  <si>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</si>
  <si>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</si>
  <si>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</si>
  <si>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</si>
  <si>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</si>
  <si>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</si>
  <si>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</si>
  <si>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</si>
  <si>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</si>
  <si>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</si>
  <si>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</si>
  <si>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</si>
  <si>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</si>
  <si>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</si>
  <si>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</si>
  <si>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</si>
  <si>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</si>
  <si>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</si>
  <si>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</si>
  <si>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</si>
  <si>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</si>
  <si>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</si>
  <si>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</si>
  <si>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</si>
  <si>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</si>
  <si>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</si>
  <si>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</si>
  <si>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</si>
  <si>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</si>
  <si>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</si>
  <si>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</si>
  <si>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</si>
  <si>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</si>
  <si>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</si>
  <si>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</si>
  <si>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</si>
  <si>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</si>
  <si>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</si>
  <si>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</si>
  <si>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</si>
  <si>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</si>
  <si>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</si>
  <si>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</si>
  <si>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</si>
  <si>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</si>
  <si>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</si>
  <si>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</si>
  <si>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</si>
  <si>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</si>
  <si>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</si>
  <si>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</si>
  <si>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</si>
  <si>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</si>
  <si>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</si>
  <si>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</si>
  <si>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</si>
  <si>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</si>
  <si>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</si>
  <si>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</si>
  <si>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</si>
  <si>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</si>
  <si>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</si>
  <si>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</si>
  <si>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</si>
  <si>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</si>
  <si>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</si>
  <si>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</si>
  <si>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</si>
  <si>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</si>
  <si>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</si>
  <si>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</si>
  <si>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</si>
  <si>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</si>
  <si>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</si>
  <si>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</si>
  <si>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</si>
  <si>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</si>
  <si>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</si>
  <si>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</si>
  <si>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</si>
  <si>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</si>
  <si>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</si>
  <si>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</si>
  <si>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</si>
  <si>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</si>
  <si>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</si>
  <si>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</si>
  <si>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</si>
  <si>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</si>
  <si>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</si>
  <si>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</si>
  <si>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</si>
  <si>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</si>
  <si>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</si>
  <si>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</si>
  <si>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</si>
  <si>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</si>
  <si>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</si>
  <si>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</si>
  <si>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</si>
  <si>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</si>
  <si>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</si>
  <si>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</si>
  <si>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</si>
  <si>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</si>
  <si>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</si>
  <si>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</si>
  <si>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</si>
  <si>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</si>
  <si>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</si>
  <si>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</si>
  <si>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</si>
  <si>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</si>
  <si>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</si>
  <si>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</si>
  <si>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</si>
  <si>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</si>
  <si>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</si>
  <si>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</si>
  <si>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</si>
  <si>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</si>
  <si>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</si>
  <si>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</si>
  <si>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</si>
  <si>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</si>
  <si>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</si>
  <si>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</si>
  <si>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</si>
  <si>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</si>
  <si>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</si>
  <si>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</si>
  <si>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</si>
  <si>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</si>
  <si>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</si>
  <si>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</si>
  <si>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</si>
  <si>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</si>
  <si>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</si>
  <si>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</si>
  <si>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</si>
  <si>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</si>
  <si>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</si>
  <si>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</si>
  <si>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</si>
  <si>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</si>
  <si>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</si>
  <si>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</si>
  <si>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</si>
  <si>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</si>
  <si>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</si>
  <si>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</si>
  <si>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</si>
  <si>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</si>
  <si>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</si>
  <si>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</si>
  <si>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</si>
  <si>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</si>
  <si>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</si>
  <si>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</si>
  <si>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</si>
  <si>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</si>
  <si>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</si>
  <si>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</si>
  <si>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</si>
  <si>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</si>
  <si>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</si>
  <si>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</si>
  <si>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</si>
  <si>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</si>
  <si>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</si>
  <si>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</si>
  <si>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</si>
  <si>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</si>
  <si>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</si>
  <si>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</si>
  <si>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</si>
  <si>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</si>
  <si>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</si>
  <si>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</si>
  <si>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</si>
  <si>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</si>
  <si>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</si>
  <si>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</si>
  <si>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</si>
  <si>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</si>
  <si>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</si>
  <si>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</si>
  <si>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</si>
  <si>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</si>
  <si>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</si>
  <si>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</si>
  <si>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</si>
  <si>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</si>
  <si>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</si>
  <si>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</si>
  <si>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</si>
  <si>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</si>
  <si>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</si>
  <si>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</si>
  <si>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</si>
  <si>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</si>
  <si>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</si>
  <si>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</si>
  <si>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</si>
  <si>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</si>
  <si>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</si>
  <si>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</si>
  <si>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</si>
  <si>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</si>
  <si>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</si>
  <si>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</si>
  <si>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</si>
  <si>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</si>
  <si>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</si>
  <si>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</si>
  <si>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</si>
  <si>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</si>
  <si>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</si>
  <si>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</si>
  <si>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</si>
  <si>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</si>
  <si>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</si>
  <si>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</si>
  <si>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</si>
  <si>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</si>
  <si>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</si>
  <si>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</si>
  <si>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</si>
  <si>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</si>
  <si>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</si>
  <si>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</si>
  <si>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</si>
  <si>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</si>
  <si>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</si>
  <si>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</si>
  <si>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</si>
  <si>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</si>
  <si>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</si>
  <si>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</si>
  <si>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</si>
  <si>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</si>
  <si>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</si>
  <si>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</si>
  <si>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</si>
  <si>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</si>
  <si>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</si>
  <si>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</si>
  <si>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</si>
  <si>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</si>
  <si>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</si>
  <si>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</si>
  <si>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</si>
  <si>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</si>
  <si>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</si>
  <si>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</si>
  <si>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</si>
  <si>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</si>
  <si>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</si>
  <si>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</si>
  <si>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</si>
  <si>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</si>
  <si>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</si>
  <si>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</si>
  <si>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</si>
  <si>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</si>
  <si>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</si>
  <si>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</si>
  <si>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</si>
  <si>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</si>
  <si>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</si>
  <si>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</si>
  <si>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</si>
  <si>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</si>
  <si>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</si>
  <si>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</si>
  <si>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</si>
  <si>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</si>
  <si>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</si>
  <si>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</si>
  <si>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</si>
  <si>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</si>
  <si>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</si>
  <si>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</si>
  <si>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</si>
  <si>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</si>
  <si>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</si>
  <si>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</si>
  <si>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</si>
  <si>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</si>
  <si>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</si>
  <si>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</si>
  <si>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</si>
  <si>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</si>
  <si>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</si>
  <si>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</si>
  <si>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</si>
  <si>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</si>
  <si>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</si>
  <si>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</si>
  <si>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</si>
  <si>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</si>
  <si>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</si>
  <si>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</si>
  <si>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</si>
  <si>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</si>
  <si>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</si>
  <si>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</si>
  <si>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</si>
  <si>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</si>
  <si>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</si>
  <si>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</si>
  <si>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</si>
  <si>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</si>
  <si>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</si>
  <si>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</si>
  <si>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</si>
  <si>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</si>
  <si>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</si>
  <si>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</si>
  <si>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</si>
  <si>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</si>
  <si>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</si>
  <si>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</si>
  <si>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</si>
  <si>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</si>
  <si>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</si>
  <si>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</si>
  <si>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</si>
  <si>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</si>
  <si>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</si>
  <si>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</si>
  <si>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</si>
  <si>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</si>
  <si>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</si>
  <si>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</si>
  <si>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</si>
  <si>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</si>
  <si>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</si>
  <si>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</si>
  <si>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</si>
  <si>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</si>
  <si>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</si>
  <si>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</si>
  <si>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</si>
  <si>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</si>
  <si>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</si>
  <si>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</si>
  <si>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</si>
  <si>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</si>
  <si>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</si>
  <si>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</si>
  <si>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</si>
  <si>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</si>
  <si>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</si>
  <si>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</si>
  <si>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</si>
  <si>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</si>
  <si>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</si>
  <si>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</si>
  <si>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</si>
  <si>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</si>
  <si>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</si>
  <si>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</si>
  <si>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</si>
  <si>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</si>
  <si>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</si>
  <si>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</si>
  <si>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</si>
  <si>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</si>
  <si>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</si>
  <si>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</si>
  <si>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</si>
  <si>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</si>
  <si>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</si>
  <si>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</si>
  <si>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</si>
  <si>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</si>
  <si>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</si>
  <si>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</si>
  <si>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</si>
  <si>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</si>
  <si>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</si>
  <si>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</si>
  <si>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</si>
  <si>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</si>
  <si>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</si>
  <si>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</si>
  <si>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</si>
  <si>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</si>
  <si>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</si>
  <si>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</si>
  <si>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</si>
  <si>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</si>
  <si>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</si>
  <si>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</si>
  <si>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</si>
  <si>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</si>
  <si>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</si>
  <si>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</si>
  <si>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</si>
  <si>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</si>
  <si>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</si>
  <si>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</si>
  <si>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</si>
  <si>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</si>
  <si>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</si>
  <si>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</si>
  <si>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</si>
  <si>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</si>
  <si>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</si>
  <si>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</si>
  <si>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</si>
  <si>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</si>
  <si>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</si>
  <si>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</si>
  <si>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</si>
  <si>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</si>
  <si>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</si>
  <si>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</si>
  <si>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</si>
  <si>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</si>
  <si>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</si>
  <si>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</si>
  <si>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</si>
  <si>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</si>
  <si>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</si>
  <si>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</si>
  <si>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</si>
  <si>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</si>
  <si>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</si>
  <si>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</si>
  <si>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</si>
  <si>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</si>
  <si>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</si>
  <si>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</si>
  <si>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</si>
  <si>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</si>
  <si>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</si>
  <si>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</si>
  <si>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</si>
  <si>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</si>
  <si>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</si>
  <si>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</si>
  <si>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</si>
  <si>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</si>
  <si>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</si>
  <si>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</si>
  <si>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</si>
  <si>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</si>
  <si>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</si>
  <si>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</si>
  <si>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</si>
  <si>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</si>
  <si>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</si>
  <si>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</si>
  <si>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</si>
  <si>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</si>
  <si>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</si>
  <si>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</si>
  <si>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</si>
  <si>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</si>
  <si>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</si>
  <si>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</si>
  <si>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</si>
  <si>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</si>
  <si>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</si>
  <si>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</si>
  <si>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</si>
  <si>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</si>
  <si>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</si>
  <si>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</si>
  <si>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</si>
  <si>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</si>
  <si>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</si>
  <si>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</si>
  <si>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</si>
  <si>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</si>
  <si>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</si>
  <si>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</si>
  <si>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</si>
  <si>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</si>
  <si>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</si>
  <si>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</si>
  <si>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</si>
  <si>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</si>
  <si>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</si>
  <si>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</si>
  <si>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</si>
  <si>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</si>
  <si>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</si>
  <si>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</si>
  <si>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</si>
  <si>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</si>
  <si>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</si>
  <si>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</si>
  <si>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</si>
  <si>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</si>
  <si>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</si>
  <si>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</si>
  <si>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</si>
  <si>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</si>
  <si>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</si>
  <si>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</si>
  <si>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</si>
  <si>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</si>
  <si>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</si>
  <si>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</si>
  <si>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</si>
  <si>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</si>
  <si>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</si>
  <si>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</si>
  <si>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</si>
  <si>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</si>
  <si>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</si>
  <si>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</si>
  <si>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</si>
  <si>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</si>
  <si>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</si>
  <si>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</si>
  <si>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</si>
  <si>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</si>
  <si>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</si>
  <si>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</si>
  <si>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</si>
  <si>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</si>
  <si>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</si>
  <si>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</si>
  <si>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</si>
  <si>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</si>
  <si>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</si>
  <si>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</si>
  <si>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</si>
  <si>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</si>
  <si>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</si>
  <si>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</si>
  <si>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</si>
  <si>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</si>
  <si>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</si>
  <si>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</si>
  <si>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</si>
  <si>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</si>
  <si>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</si>
  <si>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</si>
  <si>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</si>
  <si>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</si>
  <si>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</si>
  <si>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</si>
  <si>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</si>
  <si>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</si>
  <si>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</si>
  <si>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</si>
  <si>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</si>
  <si>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</si>
  <si>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</si>
  <si>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</si>
  <si>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</si>
  <si>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</si>
  <si>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</si>
  <si>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</si>
  <si>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</si>
  <si>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</si>
  <si>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</si>
  <si>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</si>
  <si>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</si>
  <si>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</si>
  <si>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</si>
  <si>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</si>
  <si>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</si>
  <si>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</si>
  <si>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</si>
  <si>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</si>
  <si>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</si>
  <si>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</si>
  <si>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</si>
  <si>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</si>
  <si>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</si>
  <si>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</si>
  <si>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</si>
  <si>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</si>
  <si>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</si>
  <si>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</si>
  <si>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</si>
  <si>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</si>
  <si>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</si>
  <si>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</si>
  <si>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</si>
  <si>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</si>
  <si>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</si>
  <si>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</si>
  <si>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</si>
  <si>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</si>
  <si>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</si>
  <si>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</si>
  <si>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</si>
  <si>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</si>
  <si>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</si>
  <si>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</si>
  <si>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</si>
  <si>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</si>
  <si>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</si>
  <si>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</si>
  <si>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</si>
  <si>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</si>
  <si>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</si>
  <si>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</si>
  <si>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</si>
  <si>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</si>
  <si>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</si>
  <si>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</si>
  <si>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</si>
  <si>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</si>
  <si>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</si>
  <si>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</si>
  <si>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</si>
  <si>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</si>
  <si>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</si>
  <si>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</si>
  <si>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</si>
  <si>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</si>
  <si>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</si>
  <si>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</si>
  <si>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</si>
  <si>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</si>
  <si>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</si>
  <si>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</si>
  <si>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</si>
  <si>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</si>
  <si>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</si>
  <si>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</si>
  <si>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</si>
  <si>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</si>
  <si>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</si>
  <si>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</si>
  <si>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</si>
  <si>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</si>
  <si>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</si>
  <si>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</si>
  <si>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</si>
  <si>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</si>
  <si>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</si>
  <si>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</si>
  <si>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</si>
  <si>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</si>
  <si>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</si>
  <si>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</si>
  <si>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</si>
  <si>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</si>
  <si>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</si>
  <si>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</si>
  <si>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</si>
  <si>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</si>
  <si>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</si>
  <si>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</si>
  <si>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</si>
  <si>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</si>
  <si>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</si>
  <si>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</si>
  <si>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</si>
  <si>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</si>
  <si>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</si>
  <si>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</si>
  <si>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</si>
  <si>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</si>
  <si>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</si>
  <si>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</si>
  <si>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</si>
  <si>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</si>
  <si>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</si>
  <si>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</si>
  <si>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</si>
  <si>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</si>
  <si>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</si>
  <si>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</si>
  <si>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</si>
  <si>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</si>
  <si>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</si>
  <si>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</si>
  <si>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</si>
  <si>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</si>
  <si>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</si>
  <si>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</si>
  <si>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</si>
  <si>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</si>
  <si>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</si>
  <si>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</si>
  <si>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</si>
  <si>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</si>
  <si>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</si>
  <si>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</si>
  <si>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</si>
  <si>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</si>
  <si>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</si>
  <si>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</si>
  <si>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</si>
  <si>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</si>
  <si>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</si>
  <si>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</si>
  <si>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</si>
  <si>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</si>
  <si>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</si>
  <si>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</si>
  <si>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</si>
  <si>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</si>
  <si>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</si>
  <si>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</si>
  <si>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</si>
  <si>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</si>
  <si>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</si>
  <si>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</si>
  <si>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</si>
  <si>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</si>
  <si>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</si>
  <si>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</si>
  <si>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</si>
  <si>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</si>
  <si>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</si>
  <si>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</si>
  <si>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</si>
  <si>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</si>
  <si>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</si>
  <si>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</si>
  <si>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</si>
  <si>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</si>
  <si>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</si>
  <si>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</si>
  <si>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</si>
  <si>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</si>
  <si>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</si>
  <si>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</si>
  <si>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</si>
  <si>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</si>
  <si>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</si>
  <si>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</si>
  <si>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</si>
  <si>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</si>
  <si>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</si>
  <si>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</si>
  <si>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</si>
  <si>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</si>
  <si>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</si>
  <si>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</si>
  <si>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</si>
  <si>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</si>
  <si>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</si>
  <si>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</si>
  <si>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</si>
  <si>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</si>
  <si>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</si>
  <si>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</si>
  <si>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</si>
  <si>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</si>
  <si>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</si>
  <si>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</si>
  <si>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</si>
  <si>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</si>
  <si>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</si>
  <si>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</si>
  <si>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</si>
  <si>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</si>
  <si>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</si>
  <si>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</si>
  <si>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</si>
  <si>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</si>
  <si>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</si>
  <si>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</si>
  <si>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</si>
  <si>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</si>
  <si>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</si>
  <si>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</si>
  <si>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</si>
  <si>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</si>
  <si>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</si>
  <si>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</si>
  <si>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</si>
  <si>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</si>
  <si>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</si>
  <si>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</si>
  <si>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</si>
  <si>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</si>
  <si>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</si>
  <si>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</si>
  <si>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</si>
  <si>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</si>
  <si>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</si>
  <si>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</si>
  <si>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</si>
  <si>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</si>
  <si>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</si>
  <si>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</si>
  <si>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</si>
  <si>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</si>
  <si>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</si>
  <si>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</si>
  <si>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</si>
  <si>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</si>
  <si>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</si>
  <si>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</si>
  <si>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</si>
  <si>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</si>
  <si>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</si>
  <si>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</si>
  <si>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</si>
  <si>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</si>
  <si>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</si>
  <si>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</si>
  <si>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</si>
  <si>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</si>
  <si>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</si>
  <si>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</si>
  <si>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</si>
  <si>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</si>
  <si>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</si>
  <si>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</si>
  <si>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</si>
  <si>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</si>
  <si>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</si>
  <si>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</si>
  <si>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</si>
  <si>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</si>
  <si>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</si>
  <si>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</si>
  <si>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</si>
  <si>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</si>
  <si>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</si>
  <si>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</si>
  <si>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</si>
  <si>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</si>
  <si>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</si>
  <si>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</si>
  <si>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</si>
  <si>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</si>
  <si>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</si>
  <si>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</si>
  <si>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</si>
  <si>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</si>
  <si>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</si>
  <si>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</si>
  <si>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</si>
  <si>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</si>
  <si>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</si>
  <si>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</si>
  <si>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</si>
  <si>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</si>
  <si>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</si>
  <si>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</si>
  <si>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</si>
  <si>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</si>
  <si>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</si>
  <si>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</si>
  <si>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</si>
  <si>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</si>
  <si>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</si>
  <si>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</si>
  <si>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</si>
  <si>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</si>
  <si>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</si>
  <si>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</si>
  <si>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</si>
  <si>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</si>
  <si>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</si>
  <si>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</si>
  <si>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</si>
  <si>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</si>
  <si>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</si>
  <si>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</si>
  <si>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</si>
  <si>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</si>
  <si>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</si>
  <si>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</si>
  <si>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</si>
  <si>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</si>
  <si>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</si>
  <si>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</si>
  <si>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</si>
  <si>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</si>
  <si>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</si>
  <si>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</si>
  <si>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</si>
  <si>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</si>
  <si>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</si>
  <si>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</si>
  <si>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</si>
  <si>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</si>
  <si>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</si>
  <si>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</si>
  <si>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</si>
  <si>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</si>
  <si>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</si>
  <si>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</si>
  <si>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</si>
  <si>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</si>
  <si>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</si>
  <si>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</si>
  <si>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</si>
  <si>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</si>
  <si>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</si>
  <si>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</si>
  <si>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</si>
  <si>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</si>
  <si>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</si>
  <si>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</si>
  <si>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</si>
  <si>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</si>
  <si>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</si>
  <si>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</si>
  <si>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</si>
  <si>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</si>
  <si>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</si>
  <si>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</si>
  <si>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</si>
  <si>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</si>
  <si>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</si>
  <si>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</si>
  <si>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</si>
  <si>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</si>
  <si>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</si>
  <si>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</si>
  <si>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</si>
  <si>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</si>
  <si>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</si>
  <si>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</si>
  <si>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</si>
  <si>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</si>
  <si>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</si>
  <si>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</si>
  <si>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</si>
  <si>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</si>
  <si>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</si>
  <si>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</si>
  <si>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</si>
  <si>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</si>
  <si>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</si>
  <si>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</si>
  <si>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</si>
  <si>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</si>
  <si>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</si>
  <si>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</si>
  <si>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</si>
  <si>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</si>
  <si>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</si>
  <si>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</si>
  <si>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</si>
  <si>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</si>
  <si>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</si>
  <si>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</si>
  <si>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</si>
  <si>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</si>
  <si>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</si>
  <si>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</si>
  <si>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</si>
  <si>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</si>
  <si>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</si>
  <si>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</si>
  <si>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</si>
  <si>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</si>
  <si>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</si>
  <si>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</si>
  <si>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</si>
  <si>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</si>
  <si>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</si>
  <si>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</si>
  <si>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</si>
  <si>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</si>
  <si>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</si>
  <si>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</si>
  <si>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</si>
  <si>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</si>
  <si>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</si>
  <si>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</si>
  <si>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</si>
  <si>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</si>
  <si>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</si>
  <si>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</si>
  <si>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</si>
  <si>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</si>
  <si>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</si>
  <si>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</si>
  <si>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</si>
  <si>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</si>
  <si>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</si>
  <si>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</si>
  <si>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</si>
  <si>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</si>
  <si>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</si>
  <si>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</si>
  <si>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</si>
  <si>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</si>
  <si>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</si>
  <si>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</si>
  <si>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</si>
  <si>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</si>
  <si>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</si>
  <si>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</si>
  <si>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</si>
  <si>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</si>
  <si>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</si>
  <si>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</si>
  <si>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</si>
  <si>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</si>
  <si>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</si>
  <si>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</si>
  <si>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</si>
  <si>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</si>
  <si>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</si>
  <si>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</si>
  <si>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</si>
  <si>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</si>
  <si>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</si>
  <si>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</si>
  <si>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</si>
  <si>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</si>
  <si>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</si>
  <si>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</si>
  <si>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</si>
  <si>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</si>
  <si>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</si>
  <si>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</si>
  <si>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</si>
  <si>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</si>
  <si>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</si>
  <si>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</si>
  <si>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</si>
  <si>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</si>
  <si>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</si>
  <si>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</si>
  <si>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</si>
  <si>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</si>
  <si>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</si>
  <si>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</si>
  <si>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</si>
  <si>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</si>
  <si>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</si>
  <si>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</si>
  <si>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</si>
  <si>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</si>
  <si>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</si>
  <si>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</si>
  <si>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</si>
  <si>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</si>
  <si>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</si>
  <si>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</si>
  <si>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</si>
  <si>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</si>
  <si>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</si>
  <si>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</si>
  <si>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</si>
  <si>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</si>
  <si>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</si>
  <si>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</si>
  <si>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</si>
  <si>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</si>
  <si>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</si>
  <si>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</si>
  <si>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</si>
  <si>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</si>
  <si>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</si>
  <si>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</si>
  <si>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</si>
  <si>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</si>
  <si>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</si>
  <si>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</si>
  <si>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</si>
  <si>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</si>
  <si>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</si>
  <si>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</si>
  <si>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</si>
  <si>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</si>
  <si>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</si>
  <si>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</si>
  <si>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</si>
  <si>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</si>
  <si>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</si>
  <si>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</si>
  <si>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</si>
  <si>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</si>
  <si>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</si>
  <si>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</si>
  <si>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</si>
  <si>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</si>
  <si>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</si>
  <si>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</si>
  <si>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</si>
  <si>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</si>
  <si>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</si>
  <si>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</si>
  <si>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</si>
  <si>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</si>
  <si>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</si>
  <si>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</si>
  <si>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</si>
  <si>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</si>
  <si>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</si>
  <si>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</si>
  <si>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</si>
  <si>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</si>
  <si>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</si>
  <si>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</si>
  <si>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</si>
  <si>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</si>
  <si>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</si>
  <si>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</si>
  <si>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</si>
  <si>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</si>
  <si>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</si>
  <si>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</si>
  <si>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</si>
  <si>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</si>
  <si>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</si>
  <si>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</si>
  <si>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</si>
  <si>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</si>
  <si>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</si>
  <si>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</si>
  <si>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</si>
  <si>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</si>
  <si>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</si>
  <si>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</si>
  <si>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</si>
  <si>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</si>
  <si>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</si>
  <si>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</si>
  <si>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</si>
  <si>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</si>
  <si>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</si>
  <si>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</si>
  <si>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</si>
  <si>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</si>
  <si>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</si>
  <si>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</si>
  <si>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</si>
  <si>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</si>
  <si>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</si>
  <si>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</si>
  <si>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</si>
  <si>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</si>
  <si>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</si>
  <si>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</si>
  <si>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</si>
  <si>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</si>
  <si>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</si>
  <si>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</si>
  <si>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</si>
  <si>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</si>
  <si>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</si>
  <si>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</si>
  <si>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</si>
  <si>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</si>
  <si>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</si>
  <si>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</si>
  <si>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</si>
  <si>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</si>
  <si>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</si>
  <si>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</si>
  <si>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</si>
  <si>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</si>
  <si>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</si>
  <si>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</si>
  <si>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</si>
  <si>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</si>
  <si>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</si>
  <si>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</si>
  <si>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</si>
  <si>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</si>
  <si>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</si>
  <si>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</si>
  <si>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</si>
  <si>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</si>
  <si>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</si>
  <si>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</si>
  <si>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</si>
  <si>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</si>
  <si>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</si>
  <si>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</si>
  <si>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</si>
  <si>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</si>
  <si>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</si>
  <si>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</si>
  <si>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</si>
  <si>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</si>
  <si>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</si>
  <si>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</si>
  <si>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</si>
  <si>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</si>
  <si>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</si>
  <si>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</si>
  <si>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</si>
  <si>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</si>
  <si>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</si>
  <si>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</si>
  <si>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</si>
  <si>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</si>
  <si>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</si>
  <si>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</si>
  <si>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</si>
  <si>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</si>
  <si>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</si>
  <si>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</si>
  <si>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</si>
  <si>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</si>
  <si>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</si>
  <si>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</si>
  <si>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</si>
  <si>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</si>
  <si>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</si>
  <si>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</si>
  <si>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</si>
  <si>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</si>
  <si>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</si>
  <si>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</si>
  <si>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</si>
  <si>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</si>
  <si>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</si>
  <si>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</si>
  <si>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</si>
  <si>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</si>
  <si>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</si>
  <si>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</si>
  <si>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</si>
  <si>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</si>
  <si>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</si>
  <si>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</si>
  <si>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</si>
  <si>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</si>
  <si>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</si>
  <si>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</si>
  <si>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</si>
  <si>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</si>
  <si>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</si>
  <si>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</si>
  <si>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</si>
  <si>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</si>
  <si>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</si>
  <si>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</si>
  <si>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</si>
  <si>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</si>
  <si>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</si>
  <si>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</si>
  <si>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</si>
  <si>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</si>
  <si>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</si>
  <si>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</si>
  <si>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</si>
  <si>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</si>
  <si>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</si>
  <si>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</si>
  <si>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</si>
  <si>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</si>
  <si>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</si>
  <si>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</si>
  <si>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</si>
  <si>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</si>
  <si>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</si>
  <si>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</si>
  <si>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</si>
  <si>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</si>
  <si>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</si>
  <si>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</si>
  <si>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</si>
  <si>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</si>
  <si>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</si>
  <si>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</si>
  <si>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</si>
  <si>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</si>
  <si>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</si>
  <si>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</si>
  <si>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</si>
  <si>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</si>
  <si>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</si>
  <si>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</si>
  <si>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</si>
  <si>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</si>
  <si>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</si>
  <si>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</si>
  <si>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</si>
  <si>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</si>
  <si>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</si>
  <si>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</si>
  <si>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</si>
  <si>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</si>
  <si>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</si>
  <si>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</si>
  <si>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</si>
  <si>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</si>
  <si>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</si>
  <si>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</si>
  <si>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</si>
  <si>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</si>
  <si>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</si>
  <si>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</si>
  <si>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</si>
  <si>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</si>
  <si>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</si>
  <si>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</si>
  <si>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</si>
  <si>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</si>
  <si>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</si>
  <si>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</si>
  <si>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</si>
  <si>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</si>
  <si>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</si>
  <si>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</si>
  <si>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</si>
  <si>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</si>
  <si>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</si>
  <si>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</si>
  <si>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</si>
  <si>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</si>
  <si>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</si>
  <si>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</si>
  <si>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</si>
  <si>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</si>
  <si>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</si>
  <si>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</si>
  <si>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</si>
  <si>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</si>
  <si>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</si>
  <si>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</si>
  <si>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</si>
  <si>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</si>
  <si>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</si>
  <si>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</si>
  <si>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</si>
  <si>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</si>
  <si>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</si>
  <si>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</si>
  <si>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</si>
  <si>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</si>
  <si>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</si>
  <si>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</si>
  <si>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</si>
  <si>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</si>
  <si>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</si>
  <si>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</si>
  <si>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</si>
  <si>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</si>
  <si>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</si>
  <si>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</si>
  <si>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</si>
  <si>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</si>
  <si>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</si>
  <si>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</si>
  <si>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</si>
  <si>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</si>
  <si>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</si>
  <si>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</si>
  <si>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</si>
  <si>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</si>
  <si>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</si>
  <si>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</si>
  <si>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</si>
  <si>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</si>
  <si>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</si>
  <si>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</si>
  <si>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</si>
  <si>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</si>
  <si>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</si>
  <si>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</si>
  <si>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</si>
  <si>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</si>
  <si>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</si>
  <si>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</si>
  <si>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</si>
  <si>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</si>
  <si>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</si>
  <si>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</si>
  <si>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</si>
  <si>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</si>
  <si>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</si>
  <si>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</si>
  <si>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</si>
  <si>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</si>
  <si>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</si>
  <si>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</si>
  <si>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</si>
  <si>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</si>
  <si>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</si>
  <si>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</si>
  <si>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</si>
  <si>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</si>
  <si>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</si>
  <si>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</si>
  <si>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</si>
  <si>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</si>
  <si>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</si>
  <si>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</si>
  <si>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</si>
  <si>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</si>
  <si>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</si>
  <si>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</si>
  <si>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</si>
  <si>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</si>
  <si>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</si>
  <si>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</si>
  <si>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</si>
  <si>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</si>
  <si>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</si>
  <si>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</si>
  <si>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</si>
  <si>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</si>
  <si>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</si>
  <si>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</si>
  <si>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</si>
  <si>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</si>
  <si>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</si>
  <si>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</si>
  <si>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</si>
  <si>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</si>
  <si>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</si>
  <si>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</si>
  <si>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</si>
  <si>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</si>
  <si>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</si>
  <si>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</si>
  <si>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</si>
  <si>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</si>
  <si>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</si>
  <si>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</si>
  <si>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</si>
  <si>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</si>
  <si>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</si>
  <si>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</si>
  <si>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</si>
  <si>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</si>
  <si>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</si>
  <si>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</si>
  <si>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</si>
  <si>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</si>
  <si>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</si>
  <si>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</si>
  <si>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</si>
  <si>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</si>
  <si>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</si>
  <si>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</si>
  <si>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</si>
  <si>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</si>
  <si>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</si>
  <si>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</si>
  <si>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</si>
  <si>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</si>
  <si>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</si>
  <si>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</si>
  <si>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</si>
  <si>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</si>
  <si>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</si>
  <si>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</si>
  <si>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</si>
  <si>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</si>
  <si>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</si>
  <si>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</si>
  <si>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</si>
  <si>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</si>
  <si>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</si>
  <si>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</si>
  <si>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</si>
  <si>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</si>
  <si>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</si>
  <si>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</si>
  <si>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</si>
  <si>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</si>
  <si>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</si>
  <si>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</si>
  <si>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</si>
  <si>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</si>
  <si>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</si>
  <si>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</si>
  <si>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</si>
  <si>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</si>
  <si>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</si>
  <si>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</si>
  <si>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</si>
  <si>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</si>
  <si>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</si>
  <si>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</si>
  <si>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</si>
  <si>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</si>
  <si>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</si>
  <si>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</si>
  <si>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</si>
  <si>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</si>
  <si>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</si>
  <si>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</si>
  <si>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</si>
  <si>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</si>
  <si>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</si>
  <si>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</si>
  <si>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</si>
  <si>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</si>
  <si>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</si>
  <si>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</si>
  <si>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</si>
  <si>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</si>
  <si>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</si>
  <si>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</si>
  <si>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</si>
  <si>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</si>
  <si>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</si>
  <si>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</si>
  <si>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</si>
  <si>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</si>
  <si>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</si>
  <si>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</si>
  <si>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</si>
  <si>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</si>
  <si>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</si>
  <si>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</si>
  <si>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</si>
  <si>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</si>
  <si>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</si>
  <si>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</si>
  <si>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</si>
  <si>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</si>
  <si>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</si>
  <si>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</si>
  <si>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</si>
  <si>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</si>
  <si>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</si>
  <si>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</si>
  <si>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</si>
  <si>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</si>
  <si>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</si>
  <si>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</si>
  <si>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</si>
  <si>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</si>
  <si>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</si>
  <si>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</si>
  <si>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</si>
  <si>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</si>
  <si>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</si>
  <si>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</si>
  <si>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</si>
  <si>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</si>
  <si>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</si>
  <si>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</si>
  <si>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</si>
  <si>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</si>
  <si>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</si>
  <si>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</si>
  <si>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</si>
  <si>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</si>
  <si>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</si>
  <si>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</si>
  <si>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</si>
  <si>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</si>
  <si>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</si>
  <si>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</si>
  <si>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</si>
  <si>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</si>
  <si>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</si>
  <si>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</si>
  <si>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</si>
  <si>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</si>
  <si>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</si>
  <si>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</si>
  <si>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</si>
  <si>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</si>
  <si>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</si>
  <si>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</si>
  <si>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</si>
  <si>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</si>
  <si>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</si>
  <si>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</si>
  <si>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</si>
  <si>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</si>
  <si>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</si>
  <si>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</si>
  <si>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</si>
  <si>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</si>
  <si>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</si>
  <si>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</si>
  <si>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</si>
  <si>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</si>
  <si>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</si>
  <si>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</si>
  <si>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</si>
  <si>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</si>
  <si>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</si>
  <si>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</si>
  <si>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</si>
  <si>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</si>
  <si>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</si>
  <si>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</si>
  <si>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</si>
  <si>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</si>
  <si>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</si>
  <si>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</si>
  <si>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</si>
  <si>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</si>
  <si>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</si>
  <si>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</si>
  <si>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</si>
  <si>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</si>
  <si>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</si>
  <si>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</si>
  <si>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</si>
  <si>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</si>
  <si>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</si>
  <si>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</si>
  <si>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</si>
  <si>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</si>
  <si>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</si>
  <si>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</si>
  <si>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</si>
  <si>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</si>
  <si>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</si>
  <si>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</si>
  <si>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</si>
  <si>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</si>
  <si>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</si>
  <si>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</si>
  <si>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</si>
  <si>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</si>
  <si>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</si>
  <si>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</si>
  <si>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</si>
  <si>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</si>
  <si>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</si>
  <si>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</si>
  <si>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</si>
  <si>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</si>
  <si>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</si>
  <si>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</si>
  <si>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</si>
  <si>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</si>
  <si>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</si>
  <si>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</si>
  <si>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</si>
  <si>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</si>
  <si>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</si>
  <si>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</si>
  <si>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</si>
  <si>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</si>
  <si>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</si>
  <si>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</si>
  <si>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</si>
  <si>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</si>
  <si>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</si>
  <si>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</si>
  <si>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</si>
  <si>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</si>
  <si>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</si>
  <si>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</si>
  <si>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</si>
  <si>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</si>
  <si>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</si>
  <si>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</si>
  <si>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</si>
  <si>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</si>
  <si>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</si>
  <si>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</si>
  <si>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</si>
  <si>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</si>
  <si>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</si>
  <si>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</si>
  <si>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</si>
  <si>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</si>
  <si>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</si>
  <si>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</si>
  <si>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</si>
  <si>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</si>
  <si>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</si>
  <si>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</si>
  <si>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</si>
  <si>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</si>
  <si>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</si>
  <si>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</si>
  <si>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</si>
  <si>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</si>
  <si>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</si>
  <si>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</si>
  <si>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</si>
  <si>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</si>
  <si>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</si>
  <si>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</si>
  <si>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</si>
  <si>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</si>
  <si>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</si>
  <si>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</si>
  <si>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</si>
  <si>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</si>
  <si>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</si>
  <si>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</si>
  <si>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</si>
  <si>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</si>
  <si>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</si>
  <si>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</si>
  <si>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</si>
  <si>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</si>
  <si>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</si>
  <si>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</si>
  <si>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</si>
  <si>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</si>
  <si>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</si>
  <si>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</si>
  <si>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</si>
  <si>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</si>
  <si>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</si>
  <si>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</si>
  <si>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</si>
  <si>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</si>
  <si>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</si>
  <si>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</si>
  <si>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</si>
  <si>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</si>
  <si>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</si>
  <si>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</si>
  <si>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</si>
  <si>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</si>
  <si>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</si>
  <si>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</si>
  <si>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</si>
  <si>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</si>
  <si>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</si>
  <si>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</si>
  <si>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</si>
  <si>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</si>
  <si>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</si>
  <si>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</si>
  <si>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</si>
  <si>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</si>
  <si>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</si>
  <si>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</si>
  <si>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</si>
  <si>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</si>
  <si>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</si>
  <si>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</si>
  <si>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</si>
  <si>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</si>
  <si>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</si>
  <si>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</si>
  <si>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</si>
  <si>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</si>
  <si>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</si>
  <si>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</si>
  <si>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</si>
  <si>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</si>
  <si>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</si>
  <si>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</si>
  <si>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</si>
  <si>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</si>
  <si>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</si>
  <si>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</si>
  <si>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</si>
  <si>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</si>
  <si>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</si>
  <si>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</si>
  <si>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</si>
  <si>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</si>
  <si>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</si>
  <si>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</si>
  <si>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</si>
  <si>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</si>
  <si>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</si>
  <si>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</si>
  <si>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</si>
  <si>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</si>
  <si>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</si>
  <si>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</si>
  <si>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</si>
  <si>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</si>
  <si>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</si>
  <si>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</si>
  <si>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</si>
  <si>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</si>
  <si>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</si>
  <si>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</si>
  <si>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</si>
  <si>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</si>
  <si>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</si>
  <si>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</si>
  <si>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</si>
  <si>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</si>
  <si>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</si>
  <si>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</si>
  <si>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</si>
  <si>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</si>
  <si>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</si>
  <si>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</si>
  <si>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</si>
  <si>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</si>
  <si>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</si>
  <si>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</si>
  <si>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</si>
  <si>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</si>
  <si>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</si>
  <si>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</si>
  <si>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</si>
  <si>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</si>
  <si>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</si>
  <si>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</si>
  <si>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</si>
  <si>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</si>
  <si>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</si>
  <si>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</si>
  <si>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</si>
  <si>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</si>
  <si>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</si>
  <si>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</si>
  <si>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</si>
  <si>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</si>
  <si>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</si>
  <si>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</si>
  <si>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</si>
  <si>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</si>
  <si>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</si>
  <si>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</si>
  <si>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</si>
  <si>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</si>
  <si>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</si>
  <si>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</si>
  <si>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</si>
  <si>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</si>
  <si>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</si>
  <si>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</si>
  <si>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</si>
  <si>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</si>
  <si>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</si>
  <si>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</si>
  <si>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</si>
  <si>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</si>
  <si>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</si>
  <si>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</si>
  <si>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</si>
  <si>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</si>
  <si>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</si>
  <si>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</si>
  <si>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</si>
  <si>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</si>
  <si>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</si>
  <si>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</si>
  <si>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</si>
  <si>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</si>
  <si>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</si>
  <si>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</si>
  <si>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</si>
  <si>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</si>
  <si>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</si>
  <si>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</si>
  <si>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</si>
  <si>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</si>
  <si>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</si>
  <si>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</si>
  <si>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</si>
  <si>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</si>
  <si>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</si>
  <si>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</si>
  <si>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</si>
  <si>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</si>
  <si>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</si>
  <si>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</si>
  <si>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</si>
  <si>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</si>
  <si>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</si>
  <si>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</si>
  <si>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</si>
  <si>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</si>
  <si>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</si>
  <si>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</si>
  <si>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</si>
  <si>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</si>
  <si>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</si>
  <si>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</si>
  <si>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</si>
  <si>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</si>
  <si>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</si>
  <si>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</si>
  <si>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</si>
  <si>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</si>
  <si>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</si>
  <si>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</si>
  <si>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</si>
  <si>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</si>
  <si>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</si>
  <si>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</si>
  <si>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</si>
  <si>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</si>
  <si>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</si>
  <si>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</si>
  <si>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</si>
  <si>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</si>
  <si>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</si>
  <si>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</si>
  <si>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</si>
  <si>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</si>
  <si>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</si>
  <si>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</si>
  <si>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</si>
  <si>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</si>
  <si>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</si>
  <si>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</si>
  <si>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</si>
  <si>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</si>
  <si>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</si>
  <si>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</si>
  <si>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</si>
  <si>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</si>
  <si>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</si>
  <si>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</si>
  <si>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</si>
  <si>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</si>
  <si>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</si>
  <si>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</si>
  <si>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</si>
  <si>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</si>
  <si>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</si>
  <si>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</si>
  <si>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</si>
  <si>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</si>
  <si>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</si>
  <si>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</si>
  <si>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</si>
  <si>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</si>
  <si>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</si>
  <si>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</si>
  <si>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</si>
  <si>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</si>
  <si>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</si>
  <si>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</si>
  <si>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</si>
  <si>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</si>
  <si>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</si>
  <si>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</si>
  <si>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</si>
  <si>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</si>
  <si>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</si>
  <si>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</si>
  <si>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</si>
  <si>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</si>
  <si>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</si>
  <si>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</si>
  <si>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</si>
  <si>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</si>
  <si>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</si>
  <si>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</si>
  <si>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</si>
  <si>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</si>
  <si>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</si>
  <si>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</si>
  <si>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</si>
  <si>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</si>
  <si>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</si>
  <si>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</si>
  <si>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</si>
  <si>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</si>
  <si>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</si>
  <si>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</si>
  <si>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</si>
  <si>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</si>
  <si>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</si>
  <si>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</si>
  <si>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</si>
  <si>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</si>
  <si>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</si>
  <si>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</si>
  <si>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</si>
  <si>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</si>
  <si>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</si>
  <si>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</si>
  <si>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</si>
  <si>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</si>
  <si>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</si>
  <si>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</si>
  <si>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</si>
  <si>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</si>
  <si>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</si>
  <si>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</si>
  <si>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</si>
  <si>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</si>
  <si>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</si>
  <si>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</si>
  <si>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</si>
  <si>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</si>
  <si>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</si>
  <si>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</si>
  <si>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</si>
  <si>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</si>
  <si>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</si>
  <si>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</si>
  <si>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</si>
  <si>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</si>
  <si>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</si>
  <si>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</si>
  <si>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</si>
  <si>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</si>
  <si>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</si>
  <si>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</si>
  <si>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</si>
  <si>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</si>
  <si>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</si>
  <si>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</si>
  <si>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</si>
  <si>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</si>
  <si>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</si>
  <si>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</si>
  <si>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</si>
  <si>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</si>
  <si>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</si>
  <si>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</si>
  <si>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</si>
  <si>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</si>
  <si>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</si>
  <si>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</si>
  <si>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</si>
  <si>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</si>
  <si>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</si>
  <si>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</si>
  <si>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</si>
  <si>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</si>
  <si>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</si>
  <si>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</si>
  <si>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</si>
  <si>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</si>
  <si>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</si>
  <si>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</si>
  <si>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</si>
  <si>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</si>
  <si>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</si>
  <si>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</si>
  <si>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</si>
  <si>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</si>
  <si>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</si>
  <si>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</si>
  <si>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</si>
  <si>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</si>
  <si>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</si>
  <si>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</si>
  <si>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</si>
  <si>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</si>
  <si>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</si>
  <si>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</si>
  <si>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</si>
  <si>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</si>
  <si>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</si>
  <si>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</si>
  <si>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</si>
  <si>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</si>
  <si>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</si>
  <si>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</si>
  <si>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</si>
  <si>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</si>
  <si>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</si>
  <si>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</si>
  <si>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</si>
  <si>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</si>
  <si>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</si>
  <si>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</si>
  <si>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</si>
  <si>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</si>
  <si>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</si>
  <si>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</si>
  <si>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</si>
  <si>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</si>
  <si>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</si>
  <si>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</si>
  <si>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</si>
  <si>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</si>
  <si>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</si>
  <si>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</si>
  <si>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</si>
  <si>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</si>
  <si>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</si>
  <si>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</si>
  <si>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</si>
  <si>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</si>
  <si>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</si>
  <si>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</si>
  <si>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</si>
  <si>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</si>
  <si>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</si>
  <si>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</si>
  <si>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</si>
  <si>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</si>
  <si>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</si>
  <si>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</si>
  <si>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</si>
  <si>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</si>
  <si>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</si>
  <si>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</si>
  <si>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</si>
  <si>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</si>
  <si>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</si>
  <si>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</si>
  <si>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</si>
  <si>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</si>
  <si>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</si>
  <si>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</si>
  <si>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</si>
  <si>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</si>
  <si>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</si>
  <si>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</si>
  <si>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</si>
  <si>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</si>
  <si>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</si>
  <si>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</si>
  <si>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</si>
  <si>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</si>
  <si>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</si>
  <si>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</si>
  <si>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</si>
  <si>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</si>
  <si>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</si>
  <si>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</si>
  <si>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</si>
  <si>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</si>
  <si>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</si>
  <si>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</si>
  <si>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</si>
  <si>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</si>
  <si>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</si>
  <si>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</si>
  <si>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</si>
  <si>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</si>
  <si>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</si>
  <si>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</si>
  <si>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</si>
  <si>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</si>
  <si>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</si>
  <si>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</si>
  <si>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</si>
  <si>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</si>
  <si>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</si>
  <si>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</si>
  <si>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</si>
  <si>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</si>
  <si>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</si>
  <si>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</si>
  <si>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</si>
  <si>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</si>
  <si>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</si>
  <si>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</si>
  <si>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</si>
  <si>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</si>
  <si>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</si>
  <si>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</si>
  <si>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</si>
  <si>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</si>
  <si>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</si>
  <si>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</si>
  <si>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</si>
  <si>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</si>
  <si>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</si>
  <si>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</si>
  <si>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</si>
  <si>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</si>
  <si>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</si>
  <si>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</si>
  <si>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</si>
  <si>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</si>
  <si>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</si>
  <si>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</si>
  <si>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</si>
  <si>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</si>
  <si>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</si>
  <si>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</si>
  <si>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</si>
  <si>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</si>
  <si>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</si>
  <si>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</si>
  <si>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</si>
  <si>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</si>
  <si>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</si>
  <si>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</si>
  <si>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</si>
  <si>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</si>
  <si>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</si>
  <si>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</si>
  <si>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</si>
  <si>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</si>
  <si>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</si>
  <si>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</si>
  <si>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</si>
  <si>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</si>
  <si>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</si>
  <si>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</si>
  <si>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</si>
  <si>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</si>
  <si>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</si>
  <si>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</si>
  <si>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</si>
  <si>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</si>
  <si>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</si>
  <si>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</si>
  <si>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</si>
  <si>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</si>
  <si>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</si>
  <si>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</si>
  <si>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</si>
  <si>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</si>
  <si>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</si>
  <si>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</si>
  <si>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</si>
  <si>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</si>
  <si>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</si>
  <si>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</si>
  <si>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</si>
  <si>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</si>
  <si>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</si>
  <si>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</si>
  <si>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</si>
  <si>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</si>
  <si>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</si>
  <si>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</si>
  <si>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</si>
  <si>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</si>
  <si>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</si>
  <si>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</si>
  <si>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</si>
  <si>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</si>
  <si>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</si>
  <si>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</si>
  <si>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</si>
  <si>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</si>
  <si>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</si>
  <si>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</si>
  <si>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</si>
  <si>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</si>
  <si>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</si>
  <si>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</si>
  <si>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</si>
  <si>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</si>
  <si>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</si>
  <si>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</si>
  <si>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</si>
  <si>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</si>
  <si>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</si>
  <si>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</si>
  <si>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</si>
  <si>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</si>
  <si>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</si>
  <si>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</si>
  <si>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</si>
  <si>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</si>
  <si>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</si>
  <si>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</si>
  <si>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</si>
  <si>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</si>
  <si>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</si>
  <si>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</si>
  <si>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</si>
  <si>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</si>
  <si>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</si>
  <si>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</si>
  <si>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</si>
  <si>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</si>
  <si>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</si>
  <si>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</si>
  <si>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</si>
  <si>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</si>
  <si>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</si>
  <si>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</si>
  <si>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</si>
  <si>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</si>
  <si>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</si>
  <si>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</si>
  <si>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</si>
  <si>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</si>
  <si>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</si>
  <si>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</si>
  <si>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</si>
  <si>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</si>
  <si>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</si>
  <si>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</si>
  <si>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</si>
  <si>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</si>
  <si>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</si>
  <si>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</si>
  <si>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</si>
  <si>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</si>
  <si>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</si>
  <si>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</si>
  <si>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</si>
  <si>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</si>
  <si>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</si>
  <si>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</si>
  <si>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</si>
  <si>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</si>
  <si>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</si>
  <si>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</si>
  <si>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</si>
  <si>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</si>
  <si>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</si>
  <si>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</si>
  <si>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</si>
  <si>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</si>
  <si>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</si>
  <si>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</si>
  <si>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</si>
  <si>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</si>
  <si>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</si>
  <si>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</si>
  <si>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</si>
  <si>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</si>
  <si>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</si>
  <si>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</si>
  <si>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</si>
  <si>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</si>
  <si>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</si>
  <si>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</si>
  <si>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</si>
  <si>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</si>
  <si>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</si>
  <si>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</si>
  <si>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</si>
  <si>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</si>
  <si>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</si>
  <si>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</si>
  <si>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</si>
  <si>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</si>
  <si>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</si>
  <si>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</si>
  <si>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</si>
  <si>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</si>
  <si>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</si>
  <si>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</si>
  <si>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</si>
  <si>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</si>
  <si>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</si>
  <si>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</si>
  <si>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</si>
  <si>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</si>
  <si>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</si>
  <si>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</si>
  <si>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</si>
  <si>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</si>
  <si>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</si>
  <si>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</si>
  <si>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</si>
  <si>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</si>
  <si>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</si>
  <si>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</si>
  <si>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</si>
  <si>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</si>
  <si>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</si>
  <si>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</si>
  <si>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</si>
  <si>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</si>
  <si>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</si>
  <si>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</si>
  <si>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</si>
  <si>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</si>
  <si>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</si>
  <si>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</si>
  <si>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</si>
  <si>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</si>
  <si>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</si>
  <si>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</si>
  <si>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</si>
  <si>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</si>
  <si>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</si>
  <si>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</si>
  <si>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</si>
  <si>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</si>
  <si>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</si>
  <si>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</si>
  <si>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</si>
  <si>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</si>
  <si>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</si>
  <si>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</si>
  <si>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</si>
  <si>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</si>
  <si>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</si>
  <si>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</si>
  <si>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</si>
  <si>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</si>
  <si>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</si>
  <si>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</si>
  <si>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</si>
  <si>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</si>
  <si>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</si>
  <si>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</si>
  <si>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</si>
  <si>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</si>
  <si>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</si>
  <si>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</si>
  <si>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</si>
  <si>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</si>
  <si>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</si>
  <si>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</si>
  <si>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</si>
  <si>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</si>
  <si>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</si>
  <si>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</si>
  <si>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</si>
  <si>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</si>
  <si>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</si>
  <si>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</si>
  <si>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</si>
  <si>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</si>
  <si>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</si>
  <si>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</si>
  <si>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</si>
  <si>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</si>
  <si>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</si>
  <si>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</si>
  <si>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</si>
  <si>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</si>
  <si>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</si>
  <si>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</si>
  <si>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</si>
  <si>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</si>
  <si>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</si>
  <si>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</si>
  <si>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</si>
  <si>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</si>
  <si>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</si>
  <si>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</si>
  <si>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</si>
  <si>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</si>
  <si>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</si>
  <si>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</si>
  <si>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</si>
  <si>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</si>
  <si>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</si>
  <si>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</si>
  <si>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</si>
  <si>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</si>
  <si>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</si>
  <si>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</si>
  <si>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</si>
  <si>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</si>
  <si>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</si>
  <si>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</si>
  <si>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</si>
  <si>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</si>
  <si>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</si>
  <si>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</si>
  <si>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</si>
  <si>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</si>
  <si>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</si>
  <si>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</si>
  <si>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</si>
  <si>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</si>
  <si>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</si>
  <si>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</si>
  <si>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</si>
  <si>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</si>
  <si>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</si>
  <si>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</si>
  <si>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</si>
  <si>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</si>
  <si>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</si>
  <si>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</si>
  <si>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</si>
  <si>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</si>
  <si>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</si>
  <si>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</si>
  <si>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</si>
  <si>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</si>
  <si>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</si>
  <si>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</si>
  <si>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</si>
  <si>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</si>
  <si>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</si>
  <si>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</si>
  <si>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</si>
  <si>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</si>
  <si>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</si>
  <si>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</si>
  <si>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</si>
  <si>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</si>
  <si>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</si>
  <si>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</si>
  <si>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</si>
  <si>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</si>
  <si>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</si>
  <si>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</si>
  <si>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</si>
  <si>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</si>
  <si>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</si>
  <si>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</si>
  <si>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</si>
  <si>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</si>
  <si>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</si>
  <si>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</si>
  <si>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</si>
  <si>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</si>
  <si>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</si>
  <si>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</si>
  <si>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</si>
  <si>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</si>
  <si>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</si>
  <si>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</si>
  <si>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</si>
  <si>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</si>
  <si>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</si>
  <si>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</si>
  <si>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</si>
  <si>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</si>
  <si>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</si>
  <si>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</si>
  <si>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</si>
  <si>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</si>
  <si>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</si>
  <si>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</si>
  <si>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</si>
  <si>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</si>
  <si>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</si>
  <si>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</si>
  <si>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</si>
  <si>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</si>
  <si>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</si>
  <si>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</si>
  <si>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</si>
  <si>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</si>
  <si>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</si>
  <si>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</si>
  <si>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</si>
  <si>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</si>
  <si>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</si>
  <si>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</si>
  <si>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</si>
  <si>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</si>
  <si>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</si>
  <si>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</si>
  <si>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</si>
  <si>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</si>
  <si>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</si>
  <si>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</si>
  <si>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</si>
  <si>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</si>
  <si>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</si>
  <si>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</si>
  <si>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</si>
  <si>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</si>
  <si>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</si>
  <si>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</si>
  <si>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</si>
  <si>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</si>
  <si>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</si>
  <si>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</si>
  <si>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</si>
  <si>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</si>
  <si>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</si>
  <si>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</si>
  <si>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</si>
  <si>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</si>
  <si>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</si>
  <si>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</si>
  <si>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</si>
  <si>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</si>
  <si>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</si>
  <si>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</si>
  <si>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</si>
  <si>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</si>
  <si>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</si>
  <si>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</si>
  <si>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</si>
  <si>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</si>
  <si>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</si>
  <si>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</si>
  <si>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</si>
  <si>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</si>
  <si>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</si>
  <si>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</si>
  <si>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</si>
  <si>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</si>
  <si>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</si>
  <si>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</si>
  <si>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</si>
  <si>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</si>
  <si>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</si>
  <si>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</si>
  <si>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</si>
  <si>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</si>
  <si>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</si>
  <si>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</si>
  <si>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</si>
  <si>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</si>
  <si>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</si>
  <si>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</si>
  <si>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</si>
  <si>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</si>
  <si>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</si>
  <si>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</si>
  <si>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</si>
  <si>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</si>
  <si>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</si>
  <si>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</si>
  <si>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</si>
  <si>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</si>
  <si>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</si>
  <si>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</si>
  <si>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</si>
  <si>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</si>
  <si>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</si>
  <si>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</si>
  <si>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</si>
  <si>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</si>
  <si>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</si>
  <si>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</si>
  <si>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</si>
  <si>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</si>
  <si>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</si>
  <si>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</si>
  <si>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</si>
  <si>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</si>
  <si>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</si>
  <si>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</si>
  <si>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</si>
  <si>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</si>
  <si>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</si>
  <si>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</si>
  <si>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</si>
  <si>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</si>
  <si>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</si>
  <si>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</si>
  <si>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</si>
  <si>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</si>
  <si>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</si>
  <si>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</si>
  <si>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</si>
  <si>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</si>
  <si>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</si>
  <si>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</si>
  <si>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</si>
  <si>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</si>
  <si>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</si>
  <si>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</si>
  <si>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</si>
  <si>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</si>
  <si>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</si>
  <si>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</si>
  <si>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</si>
  <si>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</si>
  <si>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</si>
  <si>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</si>
  <si>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</si>
  <si>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</si>
  <si>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</si>
  <si>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</si>
  <si>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</si>
  <si>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</si>
  <si>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</si>
  <si>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</si>
  <si>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</si>
  <si>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</si>
  <si>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</si>
  <si>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</si>
  <si>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</si>
  <si>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</si>
  <si>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</si>
  <si>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</si>
  <si>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</si>
  <si>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</si>
  <si>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</si>
  <si>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</si>
  <si>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</si>
  <si>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</si>
  <si>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</si>
  <si>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</si>
  <si>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</si>
  <si>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</si>
  <si>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</si>
  <si>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</si>
  <si>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</si>
  <si>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</si>
  <si>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</si>
  <si>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</si>
  <si>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</si>
  <si>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</si>
  <si>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</si>
  <si>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</si>
  <si>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</si>
  <si>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</si>
  <si>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</si>
  <si>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</si>
  <si>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</si>
  <si>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</si>
  <si>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</si>
  <si>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</si>
  <si>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</si>
  <si>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</si>
  <si>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</si>
  <si>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</si>
  <si>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</si>
  <si>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</si>
  <si>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</si>
  <si>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</si>
  <si>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</si>
  <si>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</si>
  <si>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</si>
  <si>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</si>
  <si>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</si>
  <si>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</si>
  <si>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</si>
  <si>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</si>
  <si>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</si>
  <si>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</si>
  <si>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</si>
  <si>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</si>
  <si>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</si>
  <si>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</si>
  <si>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</si>
  <si>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</si>
  <si>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</si>
  <si>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</si>
  <si>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</si>
  <si>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</si>
  <si>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</si>
  <si>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</si>
  <si>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</si>
  <si>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</si>
  <si>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</si>
  <si>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</si>
  <si>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</si>
  <si>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</si>
  <si>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</si>
  <si>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</si>
  <si>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</si>
  <si>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</si>
  <si>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</si>
  <si>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</si>
  <si>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</si>
  <si>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</si>
  <si>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</si>
  <si>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</si>
  <si>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</si>
  <si>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</si>
  <si>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</si>
  <si>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</si>
  <si>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</si>
  <si>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</si>
  <si>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</si>
  <si>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</si>
  <si>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</si>
  <si>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</si>
  <si>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</si>
  <si>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</si>
  <si>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</si>
  <si>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</si>
  <si>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</si>
  <si>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</si>
  <si>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</si>
  <si>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</si>
  <si>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</si>
  <si>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</si>
  <si>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</si>
  <si>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</si>
  <si>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</si>
  <si>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</si>
  <si>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</si>
  <si>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</si>
  <si>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</si>
  <si>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</si>
  <si>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</si>
  <si>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</si>
  <si>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</si>
  <si>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</si>
  <si>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</si>
  <si>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</si>
  <si>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</si>
  <si>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</si>
  <si>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</si>
  <si>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</si>
  <si>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</si>
  <si>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</si>
  <si>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</si>
  <si>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</si>
  <si>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</si>
  <si>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</si>
  <si>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</si>
  <si>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</si>
  <si>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</si>
  <si>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</si>
  <si>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</si>
  <si>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</si>
  <si>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</si>
  <si>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</si>
  <si>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</si>
  <si>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</si>
  <si>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</si>
  <si>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</si>
  <si>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</si>
  <si>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</si>
  <si>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</si>
  <si>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</si>
  <si>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</si>
  <si>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</si>
  <si>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</si>
  <si>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</si>
  <si>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</si>
  <si>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</si>
  <si>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</si>
  <si>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</si>
  <si>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</si>
  <si>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</si>
  <si>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</si>
  <si>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</si>
  <si>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</si>
  <si>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</si>
  <si>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</si>
  <si>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</si>
  <si>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</si>
  <si>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</si>
  <si>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</si>
  <si>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</si>
  <si>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</si>
  <si>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</si>
  <si>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</si>
  <si>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</si>
  <si>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</si>
  <si>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</si>
  <si>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</si>
  <si>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</si>
  <si>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</si>
  <si>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</si>
  <si>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</si>
  <si>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</si>
  <si>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</si>
  <si>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</si>
  <si>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</si>
  <si>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</si>
  <si>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</si>
  <si>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</si>
  <si>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</si>
  <si>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</si>
  <si>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</si>
  <si>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</si>
  <si>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</si>
  <si>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</si>
  <si>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</si>
  <si>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</si>
  <si>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</si>
  <si>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</si>
  <si>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</si>
  <si>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</si>
  <si>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</si>
  <si>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</si>
  <si>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</si>
  <si>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</si>
  <si>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</si>
  <si>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</si>
  <si>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</si>
  <si>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</si>
  <si>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</si>
  <si>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</si>
  <si>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</si>
  <si>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</si>
  <si>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</si>
  <si>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</si>
  <si>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</si>
  <si>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</si>
  <si>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</si>
  <si>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</si>
  <si>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</si>
  <si>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</si>
  <si>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</si>
  <si>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</si>
  <si>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</si>
  <si>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</si>
  <si>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</si>
  <si>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</si>
  <si>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</si>
  <si>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</si>
  <si>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</si>
  <si>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</si>
  <si>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</si>
  <si>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</si>
  <si>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</si>
  <si>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</si>
  <si>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</si>
  <si>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</si>
  <si>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</si>
  <si>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</si>
  <si>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</si>
  <si>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</si>
  <si>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</si>
  <si>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</si>
  <si>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</si>
  <si>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</si>
  <si>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</si>
  <si>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</si>
  <si>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</si>
  <si>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</si>
  <si>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</si>
  <si>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</si>
  <si>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</si>
  <si>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</si>
  <si>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</si>
  <si>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</si>
  <si>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</si>
  <si>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</si>
  <si>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</si>
  <si>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</si>
  <si>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</si>
  <si>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</si>
  <si>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</si>
  <si>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</si>
  <si>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</si>
  <si>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</si>
  <si>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</si>
  <si>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</si>
  <si>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</si>
  <si>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</si>
  <si>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</si>
  <si>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</si>
  <si>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</si>
  <si>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</si>
  <si>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</si>
  <si>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</si>
  <si>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</si>
  <si>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</si>
  <si>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</si>
  <si>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</si>
  <si>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</si>
  <si>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</si>
  <si>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</si>
  <si>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</si>
  <si>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</si>
  <si>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</si>
  <si>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</si>
  <si>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</si>
  <si>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</si>
  <si>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</si>
  <si>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</si>
  <si>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</si>
  <si>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</si>
  <si>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</si>
  <si>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</si>
  <si>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</si>
  <si>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</si>
  <si>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</si>
  <si>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</si>
  <si>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</si>
  <si>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</si>
  <si>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</si>
  <si>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</si>
  <si>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</si>
  <si>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</si>
  <si>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</si>
  <si>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</si>
  <si>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</si>
  <si>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</si>
  <si>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</si>
  <si>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</si>
  <si>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</si>
  <si>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</si>
  <si>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</si>
  <si>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</si>
  <si>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</si>
  <si>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</si>
  <si>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</si>
  <si>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</si>
  <si>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</si>
  <si>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</si>
  <si>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</si>
  <si>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</si>
  <si>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</si>
  <si>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</si>
  <si>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</si>
  <si>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</si>
  <si>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</si>
  <si>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</si>
  <si>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</si>
  <si>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</si>
  <si>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</si>
  <si>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</si>
  <si>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</si>
  <si>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</si>
  <si>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</si>
  <si>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</si>
  <si>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</si>
  <si>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</si>
  <si>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</si>
  <si>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</si>
  <si>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</si>
  <si>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</si>
  <si>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</si>
  <si>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</si>
  <si>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</si>
  <si>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</si>
  <si>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</si>
  <si>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</si>
  <si>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</si>
  <si>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</si>
  <si>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</si>
  <si>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</si>
  <si>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</si>
  <si>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</si>
  <si>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</si>
  <si>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</si>
  <si>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</si>
  <si>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</si>
  <si>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</si>
  <si>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</si>
  <si>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</si>
  <si>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</si>
  <si>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</si>
  <si>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</si>
  <si>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</si>
  <si>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</si>
  <si>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</si>
  <si>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</si>
  <si>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</si>
  <si>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</si>
  <si>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</si>
  <si>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</si>
  <si>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</si>
  <si>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</si>
  <si>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</si>
  <si>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</si>
  <si>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</si>
  <si>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</si>
  <si>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</si>
  <si>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</si>
  <si>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</si>
  <si>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</si>
  <si>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</si>
  <si>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</si>
  <si>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</si>
  <si>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</si>
  <si>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</si>
  <si>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</si>
  <si>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</si>
  <si>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</si>
  <si>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</si>
  <si>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</si>
  <si>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</si>
  <si>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</si>
  <si>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</si>
  <si>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</si>
  <si>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</si>
  <si>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</si>
  <si>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</si>
  <si>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</si>
  <si>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</si>
  <si>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</si>
  <si>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</si>
  <si>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</si>
  <si>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</si>
  <si>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</si>
  <si>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</si>
  <si>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</si>
  <si>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</si>
  <si>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</si>
  <si>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</si>
  <si>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</si>
  <si>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</si>
  <si>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</si>
  <si>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</si>
  <si>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</si>
  <si>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</si>
  <si>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</si>
  <si>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</si>
  <si>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</si>
  <si>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</si>
  <si>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</si>
  <si>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</si>
  <si>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</si>
  <si>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</si>
  <si>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</si>
  <si>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</si>
  <si>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</si>
  <si>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</si>
  <si>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</si>
  <si>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</si>
  <si>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</si>
  <si>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</si>
  <si>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</si>
  <si>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</si>
  <si>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</si>
  <si>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</si>
  <si>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</si>
  <si>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</si>
  <si>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</si>
  <si>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</si>
  <si>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</si>
  <si>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</si>
  <si>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</si>
  <si>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</si>
  <si>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</si>
  <si>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</si>
  <si>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</si>
  <si>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</si>
  <si>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</si>
  <si>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</si>
  <si>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</si>
  <si>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</si>
  <si>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</si>
  <si>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</si>
  <si>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</si>
  <si>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</si>
  <si>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</si>
  <si>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</si>
  <si>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</si>
  <si>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</si>
  <si>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</si>
  <si>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</si>
  <si>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</si>
  <si>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</si>
  <si>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</si>
  <si>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</si>
  <si>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</si>
  <si>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</si>
  <si>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</si>
  <si>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</si>
  <si>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</si>
  <si>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</si>
  <si>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</si>
  <si>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</si>
  <si>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</si>
  <si>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</si>
  <si>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</si>
  <si>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</si>
  <si>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</si>
  <si>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</si>
  <si>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</si>
  <si>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</si>
  <si>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</si>
  <si>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</si>
  <si>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</si>
  <si>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</si>
  <si>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</si>
  <si>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</si>
  <si>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</si>
  <si>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</si>
  <si>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</si>
  <si>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</si>
  <si>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</si>
  <si>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</si>
  <si>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</si>
  <si>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</si>
  <si>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</si>
  <si>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</si>
  <si>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</si>
  <si>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</si>
  <si>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</si>
  <si>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</si>
  <si>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</si>
  <si>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</si>
  <si>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</si>
  <si>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</si>
  <si>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</si>
  <si>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</si>
  <si>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</si>
  <si>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</si>
  <si>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</si>
  <si>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</si>
  <si>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</si>
  <si>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</si>
  <si>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</si>
  <si>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</si>
  <si>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</si>
  <si>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</si>
  <si>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</si>
  <si>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</si>
  <si>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</si>
  <si>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</si>
  <si>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</si>
  <si>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</si>
  <si>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</si>
  <si>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</si>
  <si>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</si>
  <si>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</si>
  <si>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</si>
  <si>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</si>
  <si>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</si>
  <si>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</si>
  <si>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</si>
  <si>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</si>
  <si>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</si>
  <si>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</si>
  <si>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</si>
  <si>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</si>
  <si>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</si>
  <si>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</si>
  <si>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</si>
  <si>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</si>
  <si>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</si>
  <si>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</si>
  <si>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</si>
  <si>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</si>
  <si>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</si>
  <si>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</si>
  <si>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</si>
  <si>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</si>
  <si>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</si>
  <si>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</si>
  <si>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</si>
  <si>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</si>
  <si>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</si>
  <si>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</si>
  <si>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</si>
  <si>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</si>
  <si>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</si>
  <si>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</si>
  <si>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</si>
  <si>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</si>
  <si>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</si>
  <si>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</si>
  <si>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</si>
  <si>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</si>
  <si>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</si>
  <si>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</si>
  <si>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</si>
  <si>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</si>
  <si>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</si>
  <si>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</si>
  <si>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</si>
  <si>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</si>
  <si>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</si>
  <si>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</si>
  <si>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</si>
  <si>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</si>
  <si>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</si>
  <si>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</si>
  <si>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</si>
  <si>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</si>
  <si>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</si>
  <si>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</si>
  <si>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</si>
  <si>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</si>
  <si>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</si>
  <si>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</si>
  <si>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</si>
  <si>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</si>
  <si>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</si>
  <si>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</si>
  <si>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</si>
  <si>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</si>
  <si>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</si>
  <si>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</si>
  <si>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</si>
  <si>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</si>
  <si>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</si>
  <si>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</si>
  <si>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</si>
  <si>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</si>
  <si>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</si>
  <si>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</si>
  <si>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</si>
  <si>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</si>
  <si>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</si>
  <si>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</si>
  <si>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</si>
  <si>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</si>
  <si>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</si>
  <si>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</si>
  <si>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</si>
  <si>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</si>
  <si>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</si>
  <si>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</si>
  <si>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</si>
  <si>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</si>
  <si>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</si>
  <si>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</si>
  <si>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</si>
  <si>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</si>
  <si>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</si>
  <si>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</si>
  <si>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</si>
  <si>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</si>
  <si>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</si>
  <si>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</si>
  <si>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</si>
  <si>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</si>
  <si>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</si>
  <si>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</si>
  <si>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</si>
  <si>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</si>
  <si>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</si>
  <si>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</si>
  <si>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</si>
  <si>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</si>
  <si>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</si>
  <si>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</si>
  <si>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</si>
  <si>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</si>
  <si>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</si>
  <si>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</si>
  <si>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</si>
  <si>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</si>
  <si>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</si>
  <si>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</si>
  <si>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</si>
  <si>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</si>
  <si>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</si>
  <si>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</si>
  <si>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</si>
  <si>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</si>
  <si>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</si>
  <si>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</si>
  <si>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</si>
  <si>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</si>
  <si>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</si>
  <si>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</si>
  <si>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</si>
  <si>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</si>
  <si>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</si>
  <si>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</si>
  <si>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</si>
  <si>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</si>
  <si>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</si>
  <si>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</si>
  <si>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</si>
  <si>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</si>
  <si>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</si>
  <si>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</si>
  <si>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</si>
  <si>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</si>
  <si>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</si>
  <si>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</si>
  <si>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</si>
  <si>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</si>
  <si>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</si>
  <si>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</si>
  <si>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</si>
  <si>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</si>
  <si>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</si>
  <si>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</si>
  <si>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</si>
  <si>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</si>
  <si>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</si>
  <si>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</si>
  <si>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</si>
  <si>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</si>
  <si>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</si>
  <si>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</si>
  <si>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</si>
  <si>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</si>
  <si>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</si>
  <si>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</si>
  <si>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</si>
  <si>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</si>
  <si>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</si>
  <si>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</si>
  <si>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</si>
  <si>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</si>
  <si>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</si>
  <si>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</si>
  <si>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</si>
  <si>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</si>
  <si>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</si>
  <si>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</si>
  <si>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</si>
  <si>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</si>
  <si>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</si>
  <si>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</si>
  <si>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</si>
  <si>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</si>
  <si>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</si>
  <si>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</si>
  <si>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</si>
  <si>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</si>
  <si>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</si>
  <si>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</si>
  <si>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</si>
  <si>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</si>
  <si>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</si>
  <si>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</si>
  <si>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</si>
  <si>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</si>
  <si>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</si>
  <si>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</si>
  <si>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</si>
  <si>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</si>
  <si>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</si>
  <si>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</si>
  <si>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</si>
  <si>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</si>
  <si>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</si>
  <si>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</si>
  <si>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</si>
  <si>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</si>
  <si>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</si>
  <si>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</si>
  <si>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</si>
  <si>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</si>
  <si>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</si>
  <si>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</si>
  <si>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</si>
  <si>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</si>
  <si>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</si>
  <si>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</si>
  <si>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</si>
  <si>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</si>
  <si>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</si>
  <si>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</si>
  <si>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</si>
  <si>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</si>
  <si>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</si>
  <si>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</si>
  <si>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</si>
  <si>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</si>
  <si>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</si>
  <si>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</si>
  <si>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</si>
  <si>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</si>
  <si>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</si>
  <si>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</si>
  <si>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</si>
  <si>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</si>
  <si>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</si>
  <si>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</si>
  <si>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</si>
  <si>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</si>
  <si>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</si>
  <si>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</si>
  <si>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</si>
  <si>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</si>
  <si>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</si>
  <si>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</si>
  <si>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</si>
  <si>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</si>
  <si>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</si>
  <si>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</si>
  <si>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</si>
  <si>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</si>
  <si>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</si>
  <si>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</si>
  <si>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</si>
  <si>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</si>
  <si>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</si>
  <si>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</si>
  <si>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</si>
  <si>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</si>
  <si>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</si>
  <si>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</si>
  <si>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</si>
  <si>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</si>
  <si>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</si>
  <si>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</si>
  <si>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</si>
  <si>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</si>
  <si>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</si>
  <si>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</si>
  <si>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</si>
  <si>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</si>
  <si>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</si>
  <si>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</si>
  <si>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</si>
  <si>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</si>
  <si>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</si>
  <si>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</si>
  <si>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</si>
  <si>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</si>
  <si>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</si>
  <si>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</si>
  <si>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</si>
  <si>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</si>
  <si>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</si>
  <si>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</si>
  <si>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</si>
  <si>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</si>
  <si>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</si>
  <si>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</si>
  <si>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</si>
  <si>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</si>
  <si>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</si>
  <si>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</si>
  <si>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</si>
  <si>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</si>
  <si>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</si>
  <si>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</si>
  <si>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</si>
  <si>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</si>
  <si>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</si>
  <si>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</si>
  <si>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</si>
  <si>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</si>
  <si>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</si>
  <si>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</si>
  <si>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</si>
  <si>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</si>
  <si>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</si>
  <si>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</si>
  <si>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</si>
  <si>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</si>
  <si>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</si>
  <si>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</si>
  <si>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</si>
  <si>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</si>
  <si>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</si>
  <si>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</si>
  <si>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</si>
  <si>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</si>
  <si>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</si>
  <si>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</si>
  <si>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</si>
  <si>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</si>
  <si>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</si>
  <si>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</si>
  <si>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</si>
  <si>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</si>
  <si>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</si>
  <si>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</si>
  <si>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</si>
  <si>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</si>
  <si>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</si>
  <si>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</si>
  <si>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</si>
  <si>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</si>
  <si>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</si>
  <si>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</si>
  <si>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</si>
  <si>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</si>
  <si>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</si>
  <si>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</si>
  <si>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</si>
  <si>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</si>
  <si>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</si>
  <si>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</si>
  <si>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</si>
  <si>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</si>
  <si>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</si>
  <si>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</si>
  <si>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</si>
  <si>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</si>
  <si>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</si>
  <si>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</si>
  <si>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</si>
  <si>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</si>
  <si>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</si>
  <si>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</si>
  <si>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</si>
  <si>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</si>
  <si>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</si>
  <si>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</si>
  <si>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</si>
  <si>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</si>
  <si>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</si>
  <si>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</si>
  <si>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</si>
  <si>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</si>
  <si>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</si>
  <si>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</si>
  <si>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</si>
  <si>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</si>
  <si>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</si>
  <si>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</si>
  <si>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</si>
  <si>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</si>
  <si>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</si>
  <si>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</si>
  <si>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</si>
  <si>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</si>
  <si>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</si>
  <si>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</si>
  <si>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</si>
  <si>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</si>
  <si>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</si>
  <si>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</si>
  <si>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</si>
  <si>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</si>
  <si>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</si>
  <si>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</si>
  <si>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</si>
  <si>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</si>
  <si>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</si>
  <si>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</si>
  <si>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</si>
  <si>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</si>
  <si>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</si>
  <si>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</si>
  <si>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</si>
  <si>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</si>
  <si>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</si>
  <si>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</si>
  <si>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</si>
  <si>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</si>
  <si>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</si>
  <si>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</si>
  <si>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</si>
  <si>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</si>
  <si>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</si>
  <si>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</si>
  <si>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</si>
  <si>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</si>
  <si>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</si>
  <si>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</si>
  <si>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</si>
  <si>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</si>
  <si>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</si>
  <si>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</si>
  <si>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</si>
  <si>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</si>
  <si>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</si>
  <si>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</si>
  <si>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</si>
  <si>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</si>
  <si>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</si>
  <si>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</si>
  <si>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</si>
  <si>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</si>
  <si>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</si>
  <si>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</si>
  <si>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</si>
  <si>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</si>
  <si>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</si>
  <si>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</si>
  <si>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</si>
  <si>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</si>
  <si>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</si>
  <si>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</si>
  <si>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</si>
  <si>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</si>
  <si>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</si>
  <si>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</si>
  <si>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</si>
  <si>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</si>
  <si>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</si>
  <si>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</si>
  <si>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</si>
  <si>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</si>
  <si>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</si>
  <si>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</si>
  <si>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</si>
  <si>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</si>
  <si>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</si>
  <si>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</si>
  <si>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</si>
  <si>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</si>
  <si>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</si>
  <si>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</si>
  <si>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</si>
  <si>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</si>
  <si>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</si>
  <si>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</si>
  <si>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</si>
  <si>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</si>
  <si>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</si>
  <si>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</si>
  <si>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</si>
  <si>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</si>
  <si>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</si>
  <si>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</si>
  <si>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</si>
  <si>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</si>
  <si>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</si>
  <si>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</si>
  <si>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</si>
  <si>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</si>
  <si>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</si>
  <si>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</si>
  <si>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</si>
  <si>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</si>
  <si>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</si>
  <si>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</si>
  <si>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</si>
  <si>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</si>
  <si>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</si>
  <si>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</si>
  <si>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</si>
  <si>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</si>
  <si>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</si>
  <si>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</si>
  <si>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</si>
  <si>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</si>
  <si>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</si>
  <si>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</si>
  <si>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</si>
  <si>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</si>
  <si>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</si>
  <si>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</si>
  <si>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</si>
  <si>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</si>
  <si>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</si>
  <si>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</si>
  <si>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</si>
  <si>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</si>
  <si>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</si>
  <si>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</si>
  <si>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</si>
  <si>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</si>
  <si>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</si>
  <si>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</si>
  <si>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</si>
  <si>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</si>
  <si>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</si>
  <si>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</si>
  <si>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</si>
  <si>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</si>
  <si>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</si>
  <si>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</si>
  <si>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</si>
  <si>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</si>
  <si>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</si>
  <si>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</si>
  <si>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</si>
  <si>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</si>
  <si>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</si>
  <si>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</si>
  <si>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</si>
  <si>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</si>
  <si>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</si>
  <si>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</si>
  <si>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</si>
  <si>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</si>
  <si>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</si>
  <si>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</si>
  <si>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</si>
  <si>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</si>
  <si>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</si>
  <si>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</si>
  <si>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</si>
  <si>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</si>
  <si>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</si>
  <si>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</si>
  <si>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</si>
  <si>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</si>
  <si>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</si>
  <si>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</si>
  <si>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</si>
  <si>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</si>
  <si>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</si>
  <si>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</si>
  <si>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</si>
  <si>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</si>
  <si>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</si>
  <si>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</si>
  <si>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</si>
  <si>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</si>
  <si>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</si>
  <si>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</si>
  <si>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</si>
  <si>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</si>
  <si>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</si>
  <si>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</si>
  <si>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</si>
  <si>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</si>
  <si>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</si>
  <si>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</si>
  <si>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</si>
  <si>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</si>
  <si>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</si>
  <si>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</si>
  <si>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</si>
  <si>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</si>
  <si>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</si>
  <si>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</si>
  <si>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</si>
  <si>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</si>
  <si>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</si>
  <si>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</si>
  <si>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</si>
  <si>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</si>
  <si>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</si>
  <si>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</si>
  <si>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</si>
  <si>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</si>
  <si>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</si>
  <si>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</si>
  <si>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</si>
  <si>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</si>
  <si>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</si>
  <si>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</si>
  <si>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</si>
  <si>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</si>
  <si>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</si>
  <si>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</si>
  <si>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</si>
  <si>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</si>
  <si>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</si>
  <si>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</si>
  <si>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</si>
  <si>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</si>
  <si>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</si>
  <si>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</si>
  <si>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</si>
  <si>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</si>
  <si>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</si>
  <si>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</si>
  <si>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</si>
  <si>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</si>
  <si>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</si>
  <si>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</si>
  <si>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</si>
  <si>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</si>
  <si>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</si>
  <si>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</si>
  <si>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</si>
  <si>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</si>
  <si>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</si>
  <si>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</si>
  <si>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</si>
  <si>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</si>
  <si>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</si>
  <si>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</si>
  <si>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</si>
  <si>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</si>
  <si>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</si>
  <si>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</si>
  <si>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</si>
  <si>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</si>
  <si>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</si>
  <si>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</si>
  <si>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</si>
  <si>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</si>
  <si>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</si>
  <si>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</si>
  <si>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</si>
  <si>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</si>
  <si>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</si>
  <si>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</si>
  <si>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</si>
  <si>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</si>
  <si>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</si>
  <si>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</si>
  <si>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</si>
  <si>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</si>
  <si>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</si>
  <si>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</si>
  <si>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</si>
  <si>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</si>
  <si>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</si>
  <si>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</si>
  <si>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</si>
  <si>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</si>
  <si>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</si>
  <si>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</si>
  <si>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</si>
  <si>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</si>
  <si>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</si>
  <si>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</si>
  <si>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</si>
  <si>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</si>
  <si>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</si>
  <si>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</si>
  <si>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</si>
  <si>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</si>
  <si>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</si>
  <si>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</si>
  <si>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</si>
  <si>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</si>
  <si>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</si>
  <si>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</si>
  <si>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</si>
  <si>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</si>
  <si>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</si>
  <si>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</si>
  <si>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</si>
  <si>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</si>
  <si>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</si>
  <si>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</si>
  <si>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</si>
  <si>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</si>
  <si>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</si>
  <si>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</si>
  <si>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</si>
  <si>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</si>
  <si>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</si>
  <si>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</si>
  <si>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</si>
  <si>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</si>
  <si>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</si>
  <si>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</si>
  <si>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</si>
  <si>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</si>
  <si>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</si>
  <si>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</si>
  <si>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</si>
  <si>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</si>
  <si>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</si>
  <si>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</si>
  <si>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</si>
  <si>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</si>
  <si>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</si>
  <si>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</si>
  <si>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</si>
  <si>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</si>
  <si>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</si>
  <si>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</si>
  <si>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</si>
  <si>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</si>
  <si>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</si>
  <si>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</si>
  <si>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</si>
  <si>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</si>
  <si>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</si>
  <si>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</si>
  <si>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</si>
  <si>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</si>
  <si>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</si>
  <si>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</si>
  <si>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</si>
  <si>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</si>
  <si>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</si>
  <si>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</si>
  <si>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</si>
  <si>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</si>
  <si>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</si>
  <si>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</si>
  <si>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</si>
  <si>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</si>
  <si>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</si>
  <si>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</si>
  <si>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</si>
  <si>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</si>
  <si>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</si>
  <si>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</si>
  <si>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</si>
  <si>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</si>
  <si>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</si>
  <si>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</si>
  <si>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</si>
  <si>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</si>
  <si>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</si>
  <si>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</si>
  <si>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</si>
  <si>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</si>
  <si>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</si>
  <si>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</si>
  <si>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</si>
  <si>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</si>
  <si>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</si>
  <si>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</si>
  <si>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</si>
  <si>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</si>
  <si>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</si>
  <si>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</si>
  <si>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</si>
  <si>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</si>
  <si>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</si>
  <si>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</si>
  <si>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</si>
  <si>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</si>
  <si>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</si>
  <si>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</si>
  <si>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</si>
  <si>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</si>
  <si>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</si>
  <si>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</si>
  <si>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</si>
  <si>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</si>
  <si>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</si>
  <si>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</si>
  <si>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</si>
  <si>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</si>
  <si>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</si>
  <si>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</si>
  <si>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</si>
  <si>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</si>
  <si>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</si>
  <si>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</si>
  <si>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</si>
  <si>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</si>
  <si>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</si>
  <si>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</si>
  <si>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</si>
  <si>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</si>
  <si>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</si>
  <si>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</si>
  <si>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</si>
  <si>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</si>
  <si>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</si>
  <si>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</si>
  <si>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</si>
  <si>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</si>
  <si>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</si>
  <si>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</si>
  <si>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</si>
  <si>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</si>
  <si>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</si>
  <si>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</si>
  <si>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</si>
  <si>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</si>
  <si>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</si>
  <si>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</si>
  <si>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</si>
  <si>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</si>
  <si>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</si>
  <si>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</si>
  <si>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</si>
  <si>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</si>
  <si>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</si>
  <si>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</si>
  <si>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</si>
  <si>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</si>
  <si>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</si>
  <si>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</si>
  <si>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</si>
  <si>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</si>
  <si>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</si>
  <si>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</si>
  <si>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</si>
  <si>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</si>
  <si>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</si>
  <si>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</si>
  <si>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</si>
  <si>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</si>
  <si>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</si>
  <si>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</si>
  <si>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</si>
  <si>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</si>
  <si>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</si>
  <si>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</si>
  <si>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</si>
  <si>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</si>
  <si>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</si>
  <si>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</si>
  <si>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</si>
  <si>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</si>
  <si>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</si>
  <si>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</si>
  <si>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</si>
  <si>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</si>
  <si>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</si>
  <si>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</si>
  <si>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</si>
  <si>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</si>
  <si>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</si>
  <si>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</si>
  <si>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</si>
  <si>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</si>
  <si>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</si>
  <si>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</si>
  <si>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</si>
  <si>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</si>
  <si>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</si>
  <si>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</si>
  <si>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</si>
  <si>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</si>
  <si>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</si>
  <si>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</si>
  <si>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</si>
  <si>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</si>
  <si>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</si>
  <si>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</si>
  <si>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</si>
  <si>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</si>
  <si>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</si>
  <si>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</si>
  <si>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</si>
  <si>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</si>
  <si>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</si>
  <si>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</si>
  <si>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</si>
  <si>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</si>
  <si>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</si>
  <si>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</si>
  <si>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</si>
  <si>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</si>
  <si>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</si>
  <si>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</si>
  <si>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</si>
  <si>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</si>
  <si>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</si>
  <si>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</si>
  <si>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</si>
  <si>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</si>
  <si>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</si>
  <si>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</si>
  <si>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</si>
  <si>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</si>
  <si>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</si>
  <si>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</si>
  <si>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</si>
  <si>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</si>
  <si>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</si>
  <si>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</si>
  <si>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</si>
  <si>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</si>
  <si>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</si>
  <si>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</si>
  <si>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</si>
  <si>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</si>
  <si>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</si>
  <si>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</si>
  <si>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</si>
  <si>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</si>
  <si>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</si>
  <si>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</si>
  <si>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</si>
  <si>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</si>
  <si>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</si>
  <si>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</si>
  <si>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</si>
  <si>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</si>
  <si>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</si>
  <si>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</si>
  <si>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</si>
  <si>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</si>
  <si>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</si>
  <si>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</si>
  <si>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</si>
  <si>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</si>
  <si>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</si>
  <si>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</si>
  <si>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</si>
  <si>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</si>
  <si>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</si>
  <si>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</si>
  <si>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</si>
  <si>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</si>
  <si>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</si>
  <si>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</si>
  <si>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</si>
  <si>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</si>
  <si>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</si>
  <si>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</si>
  <si>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</si>
  <si>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</si>
  <si>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</si>
  <si>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</si>
  <si>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</si>
  <si>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</si>
  <si>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</si>
  <si>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</si>
  <si>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</si>
  <si>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</si>
  <si>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</si>
  <si>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</si>
  <si>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</si>
  <si>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</si>
  <si>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</si>
  <si>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</si>
  <si>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</si>
  <si>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</si>
  <si>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</si>
  <si>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</si>
  <si>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</si>
  <si>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</si>
  <si>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</si>
  <si>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</si>
  <si>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</si>
  <si>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</si>
  <si>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</si>
  <si>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</si>
  <si>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</si>
  <si>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</si>
  <si>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</si>
  <si>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</si>
  <si>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</si>
  <si>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</si>
  <si>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</si>
  <si>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</si>
  <si>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</si>
  <si>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</si>
  <si>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</si>
  <si>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</si>
  <si>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</si>
  <si>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</si>
  <si>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</si>
  <si>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</si>
  <si>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</si>
  <si>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</si>
  <si>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</si>
  <si>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</si>
  <si>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</si>
  <si>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</si>
  <si>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</si>
  <si>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</si>
  <si>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</si>
  <si>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</si>
  <si>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</si>
  <si>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</si>
  <si>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</si>
  <si>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</si>
  <si>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</si>
  <si>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</si>
  <si>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</si>
  <si>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</si>
  <si>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</si>
  <si>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</si>
  <si>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</si>
  <si>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</si>
  <si>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</si>
  <si>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</si>
  <si>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</si>
  <si>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</si>
  <si>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</si>
  <si>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</si>
  <si>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</si>
  <si>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</si>
  <si>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</si>
  <si>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</si>
  <si>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</si>
  <si>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</si>
  <si>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</si>
  <si>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</si>
  <si>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</si>
  <si>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</si>
  <si>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</si>
  <si>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</si>
  <si>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</si>
  <si>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</si>
  <si>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</si>
  <si>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</si>
  <si>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</si>
  <si>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</si>
  <si>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</si>
  <si>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</si>
  <si>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</si>
  <si>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</si>
  <si>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</si>
  <si>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</si>
  <si>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</si>
  <si>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</si>
  <si>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</si>
  <si>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</si>
  <si>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</si>
  <si>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</si>
  <si>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</si>
  <si>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</si>
  <si>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</si>
  <si>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</si>
  <si>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</si>
  <si>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</si>
  <si>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</si>
  <si>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</si>
  <si>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</si>
  <si>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</si>
  <si>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</si>
  <si>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</si>
  <si>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</si>
  <si>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</si>
  <si>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</si>
  <si>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</si>
  <si>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</si>
  <si>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</si>
  <si>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</si>
  <si>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</si>
  <si>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</si>
  <si>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</si>
  <si>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</si>
  <si>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</si>
  <si>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</si>
  <si>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</si>
  <si>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</si>
  <si>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</si>
  <si>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</si>
  <si>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</si>
  <si>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</si>
  <si>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</si>
  <si>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</si>
  <si>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</si>
  <si>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</si>
  <si>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</si>
  <si>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</si>
  <si>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</si>
  <si>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</si>
  <si>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</si>
  <si>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</si>
  <si>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</si>
  <si>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</si>
  <si>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</si>
  <si>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</si>
  <si>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</si>
  <si>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</si>
  <si>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</si>
  <si>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</si>
  <si>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</si>
  <si>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</si>
  <si>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</si>
  <si>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</si>
  <si>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</si>
  <si>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</si>
  <si>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</si>
  <si>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</si>
  <si>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</si>
  <si>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</si>
  <si>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</si>
  <si>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</si>
  <si>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</si>
  <si>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</si>
  <si>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</si>
  <si>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</si>
  <si>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</si>
  <si>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</si>
  <si>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</si>
  <si>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</si>
  <si>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</si>
  <si>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</si>
  <si>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</si>
  <si>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</si>
  <si>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</si>
  <si>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</si>
  <si>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</si>
  <si>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</si>
  <si>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</si>
  <si>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</si>
  <si>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</si>
  <si>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</si>
  <si>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</si>
  <si>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</si>
  <si>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</si>
  <si>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</si>
  <si>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</si>
  <si>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</si>
  <si>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</si>
  <si>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</si>
  <si>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</si>
  <si>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</si>
  <si>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</si>
  <si>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</si>
  <si>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</si>
  <si>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</si>
  <si>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</si>
  <si>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</si>
  <si>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</si>
  <si>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</si>
  <si>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</si>
  <si>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</si>
  <si>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</si>
  <si>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</si>
  <si>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</si>
  <si>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</si>
  <si>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</si>
  <si>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</si>
  <si>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</si>
  <si>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</si>
  <si>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</si>
  <si>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</si>
  <si>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</si>
  <si>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</si>
  <si>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</si>
  <si>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</si>
  <si>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</si>
  <si>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</si>
  <si>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</si>
  <si>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</si>
  <si>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</si>
  <si>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</si>
  <si>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</si>
  <si>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</si>
  <si>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</si>
  <si>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</si>
  <si>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</si>
  <si>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</si>
  <si>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</si>
  <si>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</si>
  <si>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</si>
  <si>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</si>
  <si>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</si>
  <si>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</si>
  <si>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</si>
  <si>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</si>
  <si>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</si>
  <si>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</si>
  <si>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</si>
  <si>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</si>
  <si>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</si>
  <si>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</si>
  <si>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</si>
  <si>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</si>
  <si>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</si>
  <si>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</si>
  <si>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</si>
  <si>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</si>
  <si>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</si>
  <si>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</si>
  <si>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</si>
  <si>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</si>
  <si>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</si>
  <si>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</si>
  <si>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</si>
  <si>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</si>
  <si>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</si>
  <si>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</si>
  <si>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</si>
  <si>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</si>
  <si>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</si>
  <si>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</si>
  <si>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</si>
  <si>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</si>
  <si>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</si>
  <si>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</si>
  <si>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</si>
  <si>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</si>
  <si>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</si>
  <si>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</si>
  <si>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</si>
  <si>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</si>
  <si>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</si>
  <si>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</si>
  <si>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</si>
  <si>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</si>
  <si>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</si>
  <si>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</si>
  <si>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</si>
  <si>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</si>
  <si>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</si>
  <si>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</si>
  <si>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</si>
  <si>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</si>
  <si>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</si>
  <si>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</si>
  <si>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</si>
  <si>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</si>
  <si>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</si>
  <si>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</si>
  <si>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</si>
  <si>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</si>
  <si>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</si>
  <si>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</si>
  <si>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</si>
  <si>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</si>
  <si>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</si>
  <si>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</si>
  <si>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</si>
  <si>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</si>
  <si>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</si>
  <si>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</si>
  <si>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</si>
  <si>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</si>
  <si>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</si>
  <si>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</si>
  <si>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</si>
  <si>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</si>
  <si>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</si>
  <si>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</si>
  <si>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</si>
  <si>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</si>
  <si>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</si>
  <si>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</si>
  <si>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</si>
  <si>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</si>
  <si>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</si>
  <si>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</si>
  <si>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</si>
  <si>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</si>
  <si>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</si>
  <si>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</si>
  <si>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</si>
  <si>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</si>
  <si>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</si>
  <si>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</si>
  <si>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</si>
  <si>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</si>
  <si>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</si>
  <si>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</si>
  <si>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</si>
  <si>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</si>
  <si>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</si>
  <si>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</si>
  <si>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</si>
  <si>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</si>
  <si>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</si>
  <si>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</si>
  <si>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</si>
  <si>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</si>
  <si>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</si>
  <si>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</si>
  <si>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</si>
  <si>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</si>
  <si>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</si>
  <si>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</si>
  <si>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</si>
  <si>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</si>
  <si>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</si>
  <si>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</si>
  <si>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</si>
  <si>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</si>
  <si>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</si>
  <si>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</si>
  <si>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</si>
  <si>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</si>
  <si>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</si>
  <si>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</si>
  <si>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</si>
  <si>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</si>
  <si>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</si>
  <si>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</si>
  <si>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</si>
  <si>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</si>
  <si>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</si>
  <si>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</si>
  <si>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</si>
  <si>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</si>
  <si>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</si>
  <si>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</si>
  <si>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</si>
  <si>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</si>
  <si>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</si>
  <si>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</si>
  <si>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</si>
  <si>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</si>
  <si>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</si>
  <si>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</si>
  <si>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</si>
  <si>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</si>
  <si>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</si>
  <si>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</si>
  <si>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</si>
  <si>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</si>
  <si>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</si>
  <si>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</si>
  <si>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</si>
  <si>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</si>
  <si>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</si>
  <si>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</si>
  <si>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</si>
  <si>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</si>
  <si>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</si>
  <si>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</si>
  <si>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</si>
  <si>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</si>
  <si>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</si>
  <si>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</si>
  <si>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</si>
  <si>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</si>
  <si>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</si>
  <si>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</si>
  <si>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</si>
  <si>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</si>
  <si>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</si>
  <si>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</si>
  <si>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</si>
  <si>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</si>
  <si>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</si>
  <si>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</si>
  <si>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</si>
  <si>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</si>
  <si>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</si>
  <si>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</si>
  <si>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</si>
  <si>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</si>
  <si>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</si>
  <si>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</si>
  <si>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</si>
  <si>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</si>
  <si>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</si>
  <si>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</si>
  <si>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</si>
  <si>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</si>
  <si>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</si>
  <si>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</si>
  <si>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</si>
  <si>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</si>
  <si>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</si>
  <si>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</si>
  <si>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</si>
  <si>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</si>
  <si>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</si>
  <si>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</si>
  <si>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</si>
  <si>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</si>
  <si>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</si>
  <si>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</si>
  <si>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</si>
  <si>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</si>
  <si>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</si>
  <si>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</si>
  <si>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</si>
  <si>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</si>
  <si>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</si>
  <si>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</si>
  <si>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</si>
  <si>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</si>
  <si>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</si>
  <si>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</si>
  <si>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</si>
  <si>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</si>
  <si>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</si>
  <si>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</si>
  <si>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</si>
  <si>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</si>
  <si>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</si>
  <si>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</si>
  <si>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</si>
  <si>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</si>
  <si>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</si>
  <si>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</si>
  <si>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</si>
  <si>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</si>
  <si>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</si>
  <si>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</si>
  <si>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</si>
  <si>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</si>
  <si>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</si>
  <si>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</si>
  <si>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</si>
  <si>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</si>
  <si>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</si>
  <si>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</si>
  <si>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</si>
  <si>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</si>
  <si>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</si>
  <si>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</si>
  <si>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</si>
  <si>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</si>
  <si>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</si>
  <si>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</si>
  <si>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</si>
  <si>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</si>
  <si>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</si>
  <si>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</si>
  <si>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</si>
  <si>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</si>
  <si>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</si>
  <si>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</si>
  <si>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</si>
  <si>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</si>
  <si>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</si>
  <si>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</si>
  <si>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</si>
  <si>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</si>
  <si>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</si>
  <si>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</si>
  <si>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</si>
  <si>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</si>
  <si>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</si>
  <si>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</si>
  <si>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</si>
  <si>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</si>
  <si>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</si>
  <si>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</si>
  <si>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</si>
  <si>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</si>
  <si>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</si>
  <si>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</si>
  <si>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</si>
  <si>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</si>
  <si>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</si>
  <si>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</si>
  <si>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</si>
  <si>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</si>
  <si>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</si>
  <si>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</si>
  <si>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</si>
  <si>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</si>
  <si>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</si>
  <si>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</si>
  <si>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</si>
  <si>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</si>
  <si>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</si>
  <si>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</si>
  <si>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</si>
  <si>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</si>
  <si>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</si>
  <si>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</si>
  <si>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</si>
  <si>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</si>
  <si>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</si>
  <si>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</si>
  <si>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</si>
  <si>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</si>
  <si>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</si>
  <si>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</si>
  <si>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</si>
  <si>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</si>
  <si>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</si>
  <si>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</si>
  <si>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</si>
  <si>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</si>
  <si>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</si>
  <si>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</si>
  <si>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</si>
  <si>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</si>
  <si>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</si>
  <si>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</si>
  <si>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</si>
  <si>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</si>
  <si>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</si>
  <si>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</si>
  <si>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</si>
  <si>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</si>
  <si>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</si>
  <si>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</si>
  <si>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</si>
  <si>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</si>
  <si>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</si>
  <si>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</si>
  <si>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</si>
  <si>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</si>
  <si>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</si>
  <si>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</si>
  <si>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</si>
  <si>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</si>
  <si>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</si>
  <si>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</si>
  <si>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</si>
  <si>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</si>
  <si>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</si>
  <si>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</si>
  <si>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</si>
  <si>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</si>
  <si>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</si>
  <si>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</si>
  <si>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</si>
  <si>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</si>
  <si>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</si>
  <si>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</si>
  <si>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</si>
  <si>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</si>
  <si>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</si>
  <si>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</si>
  <si>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</si>
  <si>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</si>
  <si>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</si>
  <si>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</si>
  <si>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</si>
  <si>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</si>
  <si>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</si>
  <si>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</si>
  <si>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</si>
  <si>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</si>
  <si>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</si>
  <si>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</si>
  <si>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</si>
  <si>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</si>
  <si>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</si>
  <si>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</si>
  <si>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</si>
  <si>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</si>
  <si>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</si>
  <si>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</si>
  <si>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</si>
  <si>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</si>
  <si>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</si>
  <si>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</si>
  <si>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</si>
  <si>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</si>
  <si>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</si>
  <si>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</si>
  <si>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</si>
  <si>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</si>
  <si>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</si>
  <si>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</si>
  <si>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</si>
  <si>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</si>
  <si>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</si>
  <si>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</si>
  <si>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</si>
  <si>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</si>
  <si>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</si>
  <si>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</si>
  <si>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</si>
  <si>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</si>
  <si>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</si>
  <si>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</si>
  <si>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</si>
  <si>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</si>
  <si>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</si>
  <si>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</si>
  <si>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</si>
  <si>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</si>
  <si>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</si>
  <si>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</si>
  <si>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</si>
  <si>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</si>
  <si>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</si>
  <si>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</si>
  <si>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</si>
  <si>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</si>
  <si>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</si>
  <si>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</si>
  <si>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</si>
  <si>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</si>
  <si>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</si>
  <si>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</si>
  <si>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</si>
  <si>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</si>
  <si>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</si>
  <si>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</si>
  <si>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</si>
  <si>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</si>
  <si>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</si>
  <si>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</si>
  <si>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</si>
  <si>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</si>
  <si>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</si>
  <si>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</si>
  <si>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</si>
  <si>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</si>
  <si>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</si>
  <si>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</si>
  <si>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</si>
  <si>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</si>
  <si>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</si>
  <si>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</si>
  <si>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</si>
  <si>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</si>
  <si>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</si>
  <si>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</si>
  <si>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</si>
  <si>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</si>
  <si>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</si>
  <si>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</si>
  <si>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</si>
  <si>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</si>
  <si>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</si>
  <si>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</si>
  <si>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</si>
  <si>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</si>
  <si>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</si>
  <si>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</si>
  <si>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</si>
  <si>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</si>
  <si>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</si>
  <si>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</si>
  <si>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</si>
  <si>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</si>
  <si>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</si>
  <si>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</si>
  <si>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</si>
  <si>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</si>
  <si>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</si>
  <si>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</si>
  <si>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</si>
  <si>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</si>
  <si>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</si>
  <si>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</si>
  <si>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</si>
  <si>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</si>
  <si>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</si>
  <si>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</si>
  <si>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</si>
  <si>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</si>
  <si>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</si>
  <si>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</si>
  <si>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</si>
  <si>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</si>
  <si>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</si>
  <si>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</si>
  <si>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</si>
  <si>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</si>
  <si>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</si>
  <si>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</si>
  <si>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</si>
  <si>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</si>
  <si>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</si>
  <si>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</si>
  <si>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</si>
  <si>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</si>
  <si>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</si>
  <si>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</si>
  <si>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</si>
  <si>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</si>
  <si>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</si>
  <si>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</si>
  <si>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</si>
  <si>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</si>
  <si>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</si>
  <si>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</si>
  <si>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</si>
  <si>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</si>
  <si>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</si>
  <si>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</si>
  <si>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</si>
  <si>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</si>
  <si>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</si>
  <si>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</si>
  <si>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</si>
  <si>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</si>
  <si>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</si>
  <si>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</si>
  <si>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</si>
  <si>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</si>
  <si>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</si>
  <si>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</si>
  <si>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</si>
  <si>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</si>
  <si>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</si>
  <si>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</si>
  <si>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</si>
  <si>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</si>
  <si>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</si>
  <si>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</si>
  <si>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</si>
  <si>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</si>
  <si>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</si>
  <si>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</si>
  <si>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</si>
  <si>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</si>
  <si>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</si>
  <si>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</si>
  <si>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</si>
  <si>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</si>
  <si>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</si>
  <si>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</si>
  <si>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</si>
  <si>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</si>
  <si>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</si>
  <si>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</si>
  <si>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</si>
  <si>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</si>
  <si>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</si>
  <si>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</si>
  <si>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</si>
  <si>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</si>
  <si>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</si>
  <si>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</si>
  <si>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</si>
  <si>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</si>
  <si>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</si>
  <si>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</si>
  <si>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</si>
  <si>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</si>
  <si>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</si>
  <si>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</si>
  <si>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</si>
  <si>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</si>
  <si>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</si>
  <si>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</si>
  <si>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</si>
  <si>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</si>
  <si>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</si>
  <si>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</si>
  <si>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</si>
  <si>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</si>
  <si>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</si>
  <si>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</si>
  <si>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</si>
  <si>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</si>
  <si>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</si>
  <si>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</si>
  <si>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</si>
  <si>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</si>
  <si>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</si>
  <si>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</si>
  <si>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</si>
  <si>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</si>
  <si>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</si>
  <si>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</si>
  <si>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</si>
  <si>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</si>
  <si>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</si>
  <si>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</si>
  <si>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</si>
  <si>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</si>
  <si>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</si>
  <si>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</si>
  <si>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</si>
  <si>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</si>
  <si>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</si>
  <si>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</si>
  <si>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</si>
  <si>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</si>
  <si>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</si>
  <si>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</si>
  <si>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</si>
  <si>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</si>
  <si>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</si>
  <si>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</si>
  <si>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</si>
  <si>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</si>
  <si>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</si>
  <si>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</si>
  <si>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</si>
  <si>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</si>
  <si>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</si>
  <si>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</si>
  <si>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</si>
  <si>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</si>
  <si>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</si>
  <si>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</si>
  <si>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</si>
  <si>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</si>
  <si>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</si>
  <si>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</si>
  <si>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</si>
  <si>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</si>
  <si>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</si>
  <si>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</si>
  <si>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</si>
  <si>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</si>
  <si>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</si>
  <si>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</si>
  <si>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</si>
  <si>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</si>
  <si>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</si>
  <si>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</si>
  <si>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</si>
  <si>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</si>
  <si>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</si>
  <si>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</si>
  <si>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</si>
  <si>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</si>
  <si>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</si>
  <si>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</si>
  <si>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</si>
  <si>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</si>
  <si>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</si>
  <si>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</si>
  <si>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</si>
  <si>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</si>
  <si>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</si>
  <si>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</si>
  <si>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</si>
  <si>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</si>
  <si>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</si>
  <si>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</si>
  <si>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</si>
  <si>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</si>
  <si>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</si>
  <si>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</si>
  <si>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</si>
  <si>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</si>
  <si>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</si>
  <si>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</si>
  <si>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</si>
  <si>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</si>
  <si>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</si>
  <si>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</si>
  <si>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</si>
  <si>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</si>
  <si>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</si>
  <si>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</si>
  <si>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</si>
  <si>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</si>
  <si>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</si>
  <si>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</si>
  <si>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</si>
  <si>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</si>
  <si>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</si>
  <si>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</si>
  <si>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</si>
  <si>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</si>
  <si>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</si>
  <si>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</si>
  <si>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</si>
  <si>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</si>
  <si>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</si>
  <si>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</si>
  <si>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</si>
  <si>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</si>
  <si>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</si>
  <si>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</si>
  <si>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</si>
  <si>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</si>
  <si>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</si>
  <si>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</si>
  <si>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</si>
  <si>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</si>
  <si>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</si>
  <si>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</si>
  <si>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</si>
  <si>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</si>
  <si>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</si>
  <si>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</si>
  <si>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</si>
  <si>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</si>
  <si>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</si>
  <si>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</si>
  <si>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</si>
  <si>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</si>
  <si>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</si>
  <si>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</si>
  <si>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</si>
  <si>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</si>
  <si>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</si>
  <si>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</si>
  <si>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</si>
  <si>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</si>
  <si>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</si>
  <si>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</si>
  <si>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</si>
  <si>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</si>
  <si>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</si>
  <si>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</si>
  <si>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</si>
  <si>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</si>
  <si>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</si>
  <si>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</si>
  <si>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</si>
  <si>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</si>
  <si>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</si>
  <si>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</si>
  <si>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</si>
  <si>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</si>
  <si>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</si>
  <si>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</si>
  <si>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</si>
  <si>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</si>
  <si>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</si>
  <si>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</si>
  <si>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</si>
  <si>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</si>
  <si>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</si>
  <si>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</si>
  <si>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</si>
  <si>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</si>
  <si>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</si>
  <si>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</si>
  <si>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</si>
  <si>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</si>
  <si>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</si>
  <si>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</si>
  <si>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</si>
  <si>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</si>
  <si>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</si>
  <si>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</si>
  <si>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</si>
  <si>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</si>
  <si>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</si>
  <si>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</si>
  <si>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</si>
  <si>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</si>
  <si>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</si>
  <si>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</si>
  <si>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</si>
  <si>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</si>
  <si>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</si>
  <si>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</si>
  <si>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</si>
  <si>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</si>
  <si>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</si>
  <si>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</si>
  <si>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</si>
  <si>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</si>
  <si>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</si>
  <si>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</si>
  <si>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</si>
  <si>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</si>
  <si>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</si>
  <si>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</si>
  <si>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</si>
  <si>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</si>
  <si>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</si>
  <si>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</si>
  <si>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</si>
  <si>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</si>
  <si>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</si>
  <si>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</si>
  <si>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</si>
  <si>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</si>
  <si>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</si>
  <si>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</si>
  <si>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</si>
  <si>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</si>
  <si>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</si>
  <si>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</si>
  <si>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</si>
  <si>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</si>
  <si>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</si>
  <si>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</si>
  <si>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</si>
  <si>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</si>
  <si>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</si>
  <si>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</si>
  <si>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</si>
  <si>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</si>
  <si>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</si>
  <si>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</si>
  <si>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</si>
  <si>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</si>
  <si>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</si>
  <si>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</si>
  <si>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</si>
  <si>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</si>
  <si>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</si>
  <si>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</si>
  <si>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</si>
  <si>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</si>
  <si>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</si>
  <si>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</si>
  <si>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</si>
  <si>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</si>
  <si>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</si>
  <si>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</si>
  <si>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</si>
  <si>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</si>
  <si>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</si>
  <si>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</si>
  <si>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</si>
  <si>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</si>
  <si>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</si>
  <si>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</si>
  <si>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</si>
  <si>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</si>
  <si>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</si>
  <si>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</si>
  <si>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</si>
  <si>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</si>
  <si>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</si>
  <si>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</si>
  <si>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</si>
  <si>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</si>
  <si>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</si>
  <si>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</si>
  <si>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</si>
  <si>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</si>
  <si>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</si>
  <si>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</si>
  <si>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</si>
  <si>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</si>
  <si>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</si>
  <si>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</si>
  <si>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</si>
  <si>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</si>
  <si>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</si>
  <si>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</si>
  <si>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</si>
  <si>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</si>
  <si>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</si>
  <si>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</si>
  <si>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</si>
  <si>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</si>
  <si>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</si>
  <si>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</si>
  <si>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</si>
  <si>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</si>
  <si>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</si>
  <si>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</si>
  <si>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</si>
  <si>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</si>
  <si>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</si>
  <si>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</si>
  <si>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</si>
  <si>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</si>
  <si>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</si>
  <si>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</si>
  <si>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</si>
  <si>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</si>
  <si>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</si>
  <si>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</si>
  <si>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</si>
  <si>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</si>
  <si>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</si>
  <si>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</si>
  <si>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</si>
  <si>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</si>
  <si>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</si>
  <si>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</si>
  <si>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</si>
  <si>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</si>
  <si>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</si>
  <si>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</si>
  <si>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</si>
  <si>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</si>
  <si>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</si>
  <si>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</si>
  <si>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</si>
  <si>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</si>
  <si>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</si>
  <si>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</si>
  <si>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</si>
  <si>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</si>
  <si>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</si>
  <si>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</si>
  <si>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</si>
  <si>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</si>
  <si>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</si>
  <si>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</si>
  <si>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</si>
  <si>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</si>
  <si>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</si>
  <si>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</si>
  <si>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</si>
  <si>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</si>
  <si>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</si>
  <si>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</si>
  <si>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</si>
  <si>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</si>
  <si>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</si>
  <si>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</si>
  <si>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</si>
  <si>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</si>
  <si>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</si>
  <si>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</si>
  <si>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</si>
  <si>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</si>
  <si>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</si>
  <si>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</si>
  <si>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</si>
  <si>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</si>
  <si>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</si>
  <si>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</si>
  <si>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</si>
  <si>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</si>
  <si>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</si>
  <si>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</si>
  <si>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</si>
  <si>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</si>
  <si>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</si>
  <si>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</si>
  <si>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</si>
  <si>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</si>
  <si>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</si>
  <si>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</si>
  <si>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</si>
  <si>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</si>
  <si>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</si>
  <si>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</si>
  <si>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</si>
  <si>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</si>
  <si>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</si>
  <si>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</si>
  <si>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</si>
  <si>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</si>
  <si>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</si>
  <si>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</si>
  <si>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</si>
  <si>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</si>
  <si>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</si>
  <si>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</si>
  <si>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</si>
  <si>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</si>
  <si>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</si>
  <si>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</si>
  <si>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</si>
  <si>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</si>
  <si>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</si>
  <si>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</si>
  <si>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</si>
  <si>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</si>
  <si>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</si>
  <si>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</si>
  <si>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</si>
  <si>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</si>
  <si>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</si>
  <si>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</si>
  <si>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</si>
  <si>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</si>
  <si>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</si>
  <si>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</si>
  <si>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</si>
  <si>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</si>
  <si>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</si>
  <si>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</si>
  <si>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</si>
  <si>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</si>
  <si>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</si>
  <si>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</si>
  <si>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</si>
  <si>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</si>
  <si>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</si>
  <si>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</si>
  <si>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</si>
  <si>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</si>
  <si>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</si>
  <si>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</si>
  <si>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</si>
  <si>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</si>
  <si>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</si>
  <si>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</si>
  <si>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</si>
  <si>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</si>
  <si>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</si>
  <si>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</si>
  <si>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</si>
  <si>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</si>
  <si>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</si>
  <si>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</si>
  <si>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</si>
  <si>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</si>
  <si>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</si>
  <si>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</si>
  <si>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</si>
  <si>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</si>
  <si>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</si>
  <si>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</si>
  <si>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</si>
  <si>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</si>
  <si>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</si>
  <si>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</si>
  <si>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</si>
  <si>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</si>
  <si>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</si>
  <si>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</si>
  <si>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</si>
  <si>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</si>
  <si>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</si>
  <si>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</si>
  <si>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</si>
  <si>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</si>
  <si>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</si>
  <si>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</si>
  <si>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</si>
  <si>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</si>
  <si>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</si>
  <si>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</si>
  <si>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</si>
  <si>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</si>
  <si>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</si>
  <si>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</si>
  <si>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</si>
  <si>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</si>
  <si>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</si>
  <si>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</si>
  <si>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</si>
  <si>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</si>
  <si>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</si>
  <si>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</si>
  <si>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</si>
  <si>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</si>
  <si>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</si>
  <si>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</si>
  <si>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</si>
  <si>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</si>
  <si>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</si>
  <si>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</si>
  <si>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</si>
  <si>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</si>
  <si>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</si>
  <si>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</si>
  <si>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</si>
  <si>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</si>
  <si>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</si>
  <si>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</si>
  <si>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</si>
  <si>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</si>
  <si>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</si>
  <si>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</si>
  <si>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</si>
  <si>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</si>
  <si>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</si>
  <si>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</si>
  <si>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</si>
  <si>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</si>
  <si>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</si>
  <si>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</si>
  <si>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</si>
  <si>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</si>
  <si>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</si>
  <si>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</si>
  <si>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</si>
  <si>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</si>
  <si>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</si>
  <si>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</si>
  <si>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</si>
  <si>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</si>
  <si>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</si>
  <si>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</si>
  <si>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</si>
  <si>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</si>
  <si>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</si>
  <si>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</si>
  <si>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</si>
  <si>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</si>
  <si>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</si>
  <si>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</si>
  <si>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</si>
  <si>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</si>
  <si>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</si>
  <si>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</si>
  <si>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</si>
  <si>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</si>
  <si>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</si>
  <si>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</si>
  <si>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</si>
  <si>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</si>
  <si>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</si>
  <si>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</si>
  <si>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</si>
  <si>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</si>
  <si>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</si>
  <si>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</si>
  <si>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</si>
  <si>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</si>
  <si>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</si>
  <si>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</si>
  <si>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</si>
  <si>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</si>
  <si>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</si>
  <si>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</si>
  <si>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</si>
  <si>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</si>
  <si>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</si>
  <si>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</si>
  <si>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</si>
  <si>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</si>
  <si>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</si>
  <si>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</si>
  <si>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</si>
  <si>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</si>
  <si>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</si>
  <si>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</si>
  <si>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</si>
  <si>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</si>
  <si>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</si>
  <si>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</si>
  <si>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</si>
  <si>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</si>
  <si>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</si>
  <si>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</si>
  <si>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</si>
  <si>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</si>
  <si>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</si>
  <si>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</si>
  <si>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</si>
  <si>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</si>
  <si>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</si>
  <si>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</si>
  <si>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</si>
  <si>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</si>
  <si>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</si>
  <si>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</si>
  <si>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</si>
  <si>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</si>
  <si>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</si>
  <si>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</si>
  <si>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</si>
  <si>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</si>
  <si>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</si>
  <si>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</si>
  <si>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</si>
  <si>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</si>
  <si>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</si>
  <si>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</si>
  <si>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</si>
  <si>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</si>
  <si>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</si>
  <si>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</si>
  <si>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</si>
  <si>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</si>
  <si>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</si>
  <si>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</si>
  <si>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</si>
  <si>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</si>
  <si>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</si>
  <si>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</si>
  <si>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</si>
  <si>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</si>
  <si>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</si>
  <si>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</si>
  <si>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</si>
  <si>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</si>
  <si>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</si>
  <si>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</si>
  <si>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</si>
  <si>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</si>
  <si>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</si>
  <si>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</si>
  <si>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</si>
  <si>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</si>
  <si>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</si>
  <si>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</si>
  <si>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</si>
  <si>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</si>
  <si>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</si>
  <si>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</si>
  <si>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</si>
  <si>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</si>
  <si>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</si>
  <si>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</si>
  <si>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</si>
  <si>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</si>
  <si>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</si>
  <si>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</si>
  <si>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</si>
  <si>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</si>
  <si>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</si>
  <si>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</si>
  <si>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</si>
  <si>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</si>
  <si>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</si>
  <si>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</si>
  <si>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</si>
  <si>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</si>
  <si>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</si>
  <si>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</si>
  <si>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</si>
  <si>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</si>
  <si>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</si>
  <si>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</si>
  <si>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</si>
  <si>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</si>
  <si>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</si>
  <si>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</si>
  <si>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</si>
  <si>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</si>
  <si>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</si>
  <si>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</si>
  <si>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</si>
  <si>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</si>
  <si>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</si>
  <si>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</si>
  <si>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</si>
  <si>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</si>
  <si>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</si>
  <si>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</si>
  <si>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</si>
  <si>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</si>
  <si>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</si>
  <si>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</si>
  <si>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</si>
  <si>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</si>
  <si>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</si>
  <si>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</si>
  <si>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</si>
  <si>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</si>
  <si>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</si>
  <si>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</si>
  <si>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</si>
  <si>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</si>
  <si>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</si>
  <si>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</si>
  <si>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</si>
  <si>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</si>
  <si>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</si>
  <si>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</si>
  <si>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</si>
  <si>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</si>
  <si>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</si>
  <si>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</si>
  <si>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</si>
  <si>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</si>
  <si>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</si>
  <si>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</si>
  <si>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</si>
  <si>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</si>
  <si>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</si>
  <si>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</si>
  <si>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</si>
  <si>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</si>
  <si>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</si>
  <si>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</si>
  <si>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</si>
  <si>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</si>
  <si>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</si>
  <si>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</si>
  <si>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</si>
  <si>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</si>
  <si>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</si>
  <si>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</si>
  <si>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</si>
  <si>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</si>
  <si>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</si>
  <si>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</si>
  <si>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</si>
  <si>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</si>
  <si>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</si>
  <si>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</si>
  <si>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</si>
  <si>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</si>
  <si>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</si>
  <si>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</si>
  <si>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</si>
  <si>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</si>
  <si>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</si>
  <si>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</si>
  <si>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</si>
  <si>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</si>
  <si>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</si>
  <si>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</si>
  <si>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</si>
  <si>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</si>
  <si>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</si>
  <si>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</si>
  <si>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</si>
  <si>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</si>
  <si>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</si>
  <si>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</si>
  <si>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</si>
  <si>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</si>
  <si>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</si>
  <si>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</si>
  <si>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</si>
  <si>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</si>
  <si>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</si>
  <si>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</si>
  <si>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</si>
  <si>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</si>
  <si>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</si>
  <si>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</si>
  <si>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</si>
  <si>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</si>
  <si>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</si>
  <si>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</si>
  <si>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</si>
  <si>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</si>
  <si>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</si>
  <si>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</si>
  <si>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</si>
  <si>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</si>
  <si>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</si>
  <si>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</si>
  <si>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</si>
  <si>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</si>
  <si>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</si>
  <si>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</si>
  <si>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</si>
  <si>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</si>
  <si>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</si>
  <si>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</si>
  <si>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</si>
  <si>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</si>
  <si>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</si>
  <si>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</si>
  <si>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</si>
  <si>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</si>
  <si>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</si>
  <si>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</si>
  <si>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</si>
  <si>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</si>
  <si>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</si>
  <si>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</si>
  <si>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</si>
  <si>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</si>
  <si>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</si>
  <si>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</si>
  <si>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</si>
  <si>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</si>
  <si>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</si>
  <si>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</si>
  <si>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</si>
  <si>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</si>
  <si>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</si>
  <si>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</si>
  <si>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</si>
  <si>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</si>
  <si>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</si>
  <si>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</si>
  <si>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</si>
  <si>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</si>
  <si>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</si>
  <si>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</si>
  <si>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</si>
  <si>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</si>
  <si>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</si>
  <si>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</si>
  <si>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</si>
  <si>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</si>
  <si>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</si>
  <si>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</si>
  <si>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</si>
  <si>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</si>
  <si>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</si>
  <si>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</si>
  <si>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</si>
  <si>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</si>
  <si>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</si>
  <si>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</si>
  <si>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</si>
  <si>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</si>
  <si>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</si>
  <si>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</si>
  <si>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</si>
  <si>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</si>
  <si>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</si>
  <si>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</si>
  <si>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</si>
  <si>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</si>
  <si>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</si>
  <si>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</si>
  <si>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</si>
  <si>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</si>
  <si>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</si>
  <si>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</si>
  <si>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</si>
  <si>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</si>
  <si>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</si>
  <si>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</si>
  <si>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</si>
  <si>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</si>
  <si>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</si>
  <si>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</si>
  <si>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</si>
  <si>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</si>
  <si>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</si>
  <si>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</si>
  <si>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</si>
  <si>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</si>
  <si>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</si>
  <si>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</si>
  <si>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</si>
  <si>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</si>
  <si>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</si>
  <si>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</si>
  <si>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</si>
  <si>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</si>
  <si>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</si>
  <si>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</si>
  <si>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</si>
  <si>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</si>
  <si>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</si>
  <si>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</si>
  <si>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</si>
  <si>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</si>
  <si>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</si>
  <si>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</si>
  <si>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</si>
  <si>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</si>
  <si>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</si>
  <si>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</si>
  <si>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</si>
  <si>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</si>
  <si>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</si>
  <si>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</si>
  <si>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</si>
  <si>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</si>
  <si>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</si>
  <si>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</si>
  <si>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</si>
  <si>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</si>
  <si>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</si>
  <si>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</si>
  <si>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</si>
  <si>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</si>
  <si>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</si>
  <si>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</si>
  <si>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</si>
  <si>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</si>
  <si>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</si>
  <si>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</si>
  <si>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</si>
  <si>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</si>
  <si>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</si>
  <si>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</si>
  <si>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</si>
  <si>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</si>
  <si>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</si>
  <si>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</si>
  <si>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</si>
  <si>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</si>
  <si>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</si>
  <si>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</si>
  <si>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</si>
  <si>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</si>
  <si>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</si>
  <si>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</si>
  <si>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</si>
  <si>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</si>
  <si>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</si>
  <si>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</si>
  <si>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</si>
  <si>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</si>
  <si>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</si>
  <si>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</si>
  <si>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</si>
  <si>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</si>
  <si>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</si>
  <si>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</si>
  <si>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</si>
  <si>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</si>
  <si>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</si>
  <si>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</si>
  <si>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</si>
  <si>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</si>
  <si>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</si>
  <si>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</si>
  <si>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</si>
  <si>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</si>
  <si>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</si>
  <si>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</si>
  <si>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</si>
  <si>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</si>
  <si>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</si>
  <si>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</si>
  <si>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</si>
  <si>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</si>
  <si>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</si>
  <si>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</si>
  <si>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</si>
  <si>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</si>
  <si>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</si>
  <si>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</si>
  <si>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</si>
  <si>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</si>
  <si>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</si>
  <si>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</si>
  <si>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</si>
  <si>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</si>
  <si>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</si>
  <si>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</si>
  <si>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</si>
  <si>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</si>
  <si>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</si>
  <si>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</si>
  <si>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</si>
  <si>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</si>
  <si>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</si>
  <si>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</si>
  <si>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</si>
  <si>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</si>
  <si>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</si>
  <si>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</si>
  <si>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</si>
  <si>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</si>
  <si>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</si>
  <si>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</si>
  <si>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</si>
  <si>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</si>
  <si>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</si>
  <si>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</si>
  <si>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</si>
  <si>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</si>
  <si>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</si>
  <si>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</si>
  <si>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</si>
  <si>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</si>
  <si>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</si>
  <si>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</si>
  <si>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</si>
  <si>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</si>
  <si>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</si>
  <si>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</si>
  <si>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</si>
  <si>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</si>
  <si>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</si>
  <si>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</si>
  <si>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</si>
  <si>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</si>
  <si>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</si>
  <si>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</si>
  <si>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</si>
  <si>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</si>
  <si>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</si>
  <si>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</si>
  <si>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</si>
  <si>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</si>
  <si>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</si>
  <si>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</si>
  <si>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</si>
  <si>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</si>
  <si>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</si>
  <si>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</si>
  <si>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</si>
  <si>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</si>
  <si>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</si>
  <si>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</si>
  <si>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</si>
  <si>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</si>
  <si>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</si>
  <si>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</si>
  <si>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</si>
  <si>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</si>
  <si>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</si>
  <si>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</si>
  <si>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</si>
  <si>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</si>
  <si>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</si>
  <si>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</si>
  <si>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</si>
  <si>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</si>
  <si>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</si>
  <si>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</si>
  <si>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</si>
  <si>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</si>
  <si>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</si>
  <si>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</si>
  <si>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</si>
  <si>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</si>
  <si>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</si>
  <si>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</si>
  <si>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</si>
  <si>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</si>
  <si>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</si>
  <si>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</si>
  <si>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</si>
  <si>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</si>
  <si>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</si>
  <si>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</si>
  <si>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</si>
  <si>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</si>
  <si>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</si>
  <si>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</si>
  <si>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</si>
  <si>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</si>
  <si>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</si>
  <si>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</si>
  <si>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</si>
  <si>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</si>
  <si>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</si>
  <si>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</si>
  <si>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</si>
  <si>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</si>
  <si>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</si>
  <si>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</si>
  <si>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</si>
  <si>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</si>
  <si>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</si>
  <si>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</si>
  <si>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</si>
  <si>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</si>
  <si>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</si>
  <si>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</si>
  <si>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</si>
  <si>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</si>
  <si>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</si>
  <si>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</si>
  <si>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</si>
  <si>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</si>
  <si>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</si>
  <si>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</si>
  <si>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</si>
  <si>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</si>
  <si>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</si>
  <si>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</si>
  <si>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</si>
  <si>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</si>
  <si>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</si>
  <si>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</si>
  <si>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</si>
  <si>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</si>
  <si>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</si>
  <si>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</si>
  <si>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</si>
  <si>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</si>
  <si>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</si>
  <si>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</si>
  <si>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</si>
  <si>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</si>
  <si>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</si>
  <si>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</si>
  <si>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</si>
  <si>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</si>
  <si>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</si>
  <si>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</si>
  <si>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</si>
  <si>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</si>
  <si>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</si>
  <si>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</si>
  <si>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</si>
  <si>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</si>
  <si>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</si>
  <si>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</si>
  <si>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</si>
  <si>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</si>
  <si>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</si>
  <si>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</si>
  <si>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</si>
  <si>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</si>
  <si>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</si>
  <si>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</si>
  <si>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</si>
  <si>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</si>
  <si>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</si>
  <si>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</si>
  <si>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</si>
  <si>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</si>
  <si>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</si>
  <si>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</si>
  <si>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</si>
  <si>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</si>
  <si>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</si>
  <si>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</si>
  <si>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</si>
  <si>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</si>
  <si>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</si>
  <si>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</si>
  <si>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</si>
  <si>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</si>
  <si>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</si>
  <si>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</si>
  <si>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</si>
  <si>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</si>
  <si>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</si>
  <si>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</si>
  <si>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</si>
  <si>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</si>
  <si>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</si>
  <si>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</si>
  <si>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</si>
  <si>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</si>
  <si>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</si>
  <si>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</si>
  <si>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</si>
  <si>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</si>
  <si>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</si>
  <si>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</si>
  <si>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</si>
  <si>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</si>
  <si>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</si>
  <si>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</si>
  <si>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</si>
  <si>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</si>
  <si>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</si>
  <si>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</si>
  <si>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</si>
  <si>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</si>
  <si>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</si>
  <si>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</si>
  <si>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</si>
  <si>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</si>
  <si>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</si>
  <si>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</si>
  <si>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</si>
  <si>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</si>
  <si>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</si>
  <si>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</si>
  <si>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</si>
  <si>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</si>
  <si>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</si>
  <si>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</si>
  <si>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</si>
  <si>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</si>
  <si>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</si>
  <si>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</si>
  <si>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</si>
  <si>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</si>
  <si>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</si>
  <si>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</si>
  <si>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</si>
  <si>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</si>
  <si>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</si>
  <si>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</si>
  <si>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</si>
  <si>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</si>
  <si>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</si>
  <si>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</si>
  <si>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</si>
  <si>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</si>
  <si>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</si>
  <si>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</si>
  <si>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</si>
  <si>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</si>
  <si>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</si>
  <si>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</si>
  <si>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</si>
  <si>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</si>
  <si>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</si>
  <si>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</si>
  <si>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</si>
  <si>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</si>
  <si>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</si>
  <si>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</si>
  <si>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</si>
  <si>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</si>
  <si>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</si>
  <si>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</si>
  <si>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</si>
  <si>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</si>
  <si>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</si>
  <si>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</si>
  <si>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</si>
  <si>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</si>
  <si>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</si>
  <si>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</si>
  <si>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</si>
  <si>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</si>
  <si>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</si>
  <si>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</si>
  <si>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</si>
  <si>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</si>
  <si>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</si>
  <si>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</si>
  <si>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</si>
  <si>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</si>
  <si>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</si>
  <si>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</si>
  <si>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</si>
  <si>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</si>
  <si>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</si>
  <si>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</si>
  <si>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</si>
  <si>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</si>
  <si>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</si>
  <si>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</si>
  <si>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</si>
  <si>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</si>
  <si>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</si>
  <si>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</si>
  <si>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</si>
  <si>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</si>
  <si>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</si>
  <si>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</si>
  <si>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</si>
  <si>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</si>
  <si>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</si>
  <si>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</si>
  <si>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</si>
  <si>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</si>
  <si>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</si>
  <si>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</si>
  <si>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</si>
  <si>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</si>
  <si>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</si>
  <si>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</si>
  <si>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</si>
  <si>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</si>
  <si>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</si>
  <si>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</si>
  <si>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</si>
  <si>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</si>
  <si>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</si>
  <si>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</si>
  <si>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</si>
  <si>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</si>
  <si>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</si>
  <si>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</si>
  <si>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</si>
  <si>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</si>
  <si>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</si>
  <si>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</si>
  <si>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</si>
  <si>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</si>
  <si>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</si>
  <si>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</si>
  <si>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</si>
  <si>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</si>
  <si>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</si>
  <si>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</si>
  <si>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</si>
  <si>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</si>
  <si>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</si>
  <si>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</si>
  <si>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</si>
  <si>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</si>
  <si>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</si>
  <si>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</si>
  <si>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</si>
  <si>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</si>
  <si>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</si>
  <si>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</si>
  <si>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</si>
  <si>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</si>
  <si>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</si>
  <si>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</si>
  <si>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</si>
  <si>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</si>
  <si>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</si>
  <si>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</si>
  <si>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</si>
  <si>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</si>
  <si>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</si>
  <si>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</si>
  <si>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</si>
  <si>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</si>
  <si>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</si>
  <si>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</si>
  <si>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</si>
  <si>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</si>
  <si>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</si>
  <si>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</si>
  <si>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</si>
  <si>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</si>
  <si>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</si>
  <si>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</si>
  <si>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</si>
  <si>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</si>
  <si>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</si>
  <si>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</si>
  <si>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</si>
  <si>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</si>
  <si>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</si>
  <si>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</si>
  <si>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</si>
  <si>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</si>
  <si>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</si>
  <si>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</si>
  <si>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</si>
  <si>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</si>
  <si>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</si>
  <si>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</si>
  <si>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</si>
  <si>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</si>
  <si>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</si>
  <si>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</si>
  <si>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</si>
  <si>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</si>
  <si>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</si>
  <si>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</si>
  <si>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</si>
  <si>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</si>
  <si>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</si>
  <si>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</si>
  <si>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</si>
  <si>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</si>
  <si>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</si>
  <si>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</si>
  <si>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</si>
  <si>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</si>
  <si>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</si>
  <si>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</si>
  <si>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</si>
  <si>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</si>
  <si>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</si>
  <si>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</si>
  <si>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</si>
  <si>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</si>
  <si>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</si>
  <si>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</si>
  <si>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</si>
  <si>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</si>
  <si>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</si>
  <si>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</si>
  <si>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</si>
  <si>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</si>
  <si>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</si>
  <si>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</si>
  <si>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</si>
  <si>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</si>
  <si>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</si>
  <si>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</si>
  <si>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</si>
  <si>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</si>
  <si>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</si>
  <si>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</si>
  <si>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</si>
  <si>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</si>
  <si>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</si>
  <si>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</si>
  <si>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</si>
  <si>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</si>
  <si>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</si>
  <si>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</si>
  <si>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</si>
  <si>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</si>
  <si>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</si>
  <si>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</si>
  <si>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</si>
  <si>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</si>
  <si>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</si>
  <si>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</si>
  <si>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</si>
  <si>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</si>
  <si>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</si>
  <si>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</si>
  <si>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</si>
  <si>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</si>
  <si>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</si>
  <si>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</si>
  <si>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</si>
  <si>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</si>
  <si>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</si>
  <si>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</si>
  <si>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</si>
  <si>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</si>
  <si>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</si>
  <si>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</si>
  <si>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</si>
  <si>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</si>
  <si>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</si>
  <si>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</si>
  <si>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</si>
  <si>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</si>
  <si>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</si>
  <si>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</si>
  <si>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</si>
  <si>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</si>
  <si>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</si>
  <si>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</si>
  <si>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</si>
  <si>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</si>
  <si>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</si>
  <si>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</si>
  <si>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</si>
  <si>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</si>
  <si>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</si>
  <si>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</si>
  <si>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</si>
  <si>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</si>
  <si>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</si>
  <si>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</si>
  <si>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</si>
  <si>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</si>
  <si>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</si>
  <si>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</si>
  <si>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</si>
  <si>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</si>
  <si>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</si>
  <si>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</si>
  <si>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</si>
  <si>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</si>
  <si>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</si>
  <si>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</si>
  <si>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</si>
  <si>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</si>
  <si>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</si>
  <si>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</si>
  <si>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</si>
  <si>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</si>
  <si>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</si>
  <si>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</si>
  <si>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</si>
  <si>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</si>
  <si>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</si>
  <si>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</si>
  <si>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</si>
  <si>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</si>
  <si>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</si>
  <si>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</si>
  <si>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</si>
  <si>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</si>
  <si>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</si>
  <si>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</si>
  <si>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</si>
  <si>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</si>
  <si>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</si>
  <si>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</si>
  <si>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</si>
  <si>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</si>
  <si>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</si>
  <si>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</si>
  <si>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</si>
  <si>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</si>
  <si>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</si>
  <si>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</si>
  <si>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</si>
  <si>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</si>
  <si>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</si>
  <si>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</si>
  <si>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</si>
  <si>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</si>
  <si>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</si>
  <si>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</si>
  <si>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</si>
  <si>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</si>
  <si>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</si>
  <si>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</si>
  <si>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</si>
  <si>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</si>
  <si>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</si>
  <si>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</si>
  <si>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</si>
  <si>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</si>
  <si>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</si>
  <si>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</si>
  <si>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</si>
  <si>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</si>
  <si>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</si>
  <si>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</si>
  <si>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</si>
  <si>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</si>
  <si>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</si>
  <si>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</si>
  <si>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</si>
  <si>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</si>
  <si>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</si>
  <si>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</si>
  <si>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</si>
  <si>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</si>
  <si>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</si>
  <si>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</si>
  <si>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</si>
  <si>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</si>
  <si>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</si>
  <si>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</si>
  <si>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</si>
  <si>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</si>
  <si>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</si>
  <si>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</si>
  <si>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</si>
  <si>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</si>
  <si>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</si>
  <si>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</si>
  <si>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</si>
  <si>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</si>
  <si>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</si>
  <si>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</si>
  <si>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</si>
  <si>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</si>
  <si>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</si>
  <si>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</si>
  <si>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</si>
  <si>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</si>
  <si>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</si>
  <si>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</si>
  <si>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</si>
  <si>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</si>
  <si>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</si>
  <si>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</si>
  <si>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</si>
  <si>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</si>
  <si>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</si>
  <si>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</si>
  <si>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</si>
  <si>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</si>
  <si>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</si>
  <si>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</si>
  <si>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</si>
  <si>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</si>
  <si>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</si>
  <si>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</si>
  <si>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</si>
  <si>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</si>
  <si>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</si>
  <si>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</si>
  <si>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</si>
  <si>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</si>
  <si>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</si>
  <si>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</si>
  <si>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</si>
  <si>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</si>
  <si>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</si>
  <si>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</si>
  <si>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</si>
  <si>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</si>
  <si>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</si>
  <si>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</si>
  <si>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</si>
  <si>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</si>
  <si>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</si>
  <si>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</si>
  <si>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</si>
  <si>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</si>
  <si>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</si>
  <si>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</si>
  <si>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</si>
  <si>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</si>
  <si>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</si>
  <si>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</si>
  <si>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</si>
  <si>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</si>
  <si>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</si>
  <si>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</si>
  <si>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</si>
  <si>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</si>
  <si>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</si>
  <si>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</si>
  <si>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</si>
  <si>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</si>
  <si>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</si>
  <si>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</si>
  <si>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</si>
  <si>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</si>
  <si>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</si>
  <si>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</si>
  <si>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</si>
  <si>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</si>
  <si>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</si>
  <si>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</si>
  <si>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</si>
  <si>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</si>
  <si>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</si>
  <si>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</si>
  <si>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</si>
  <si>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</si>
  <si>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</si>
  <si>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</si>
  <si>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</si>
  <si>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</si>
  <si>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</si>
  <si>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</si>
  <si>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</si>
  <si>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</si>
  <si>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</si>
  <si>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</si>
  <si>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</si>
  <si>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</si>
  <si>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</si>
  <si>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</si>
  <si>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</si>
  <si>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</si>
  <si>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</si>
  <si>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</si>
  <si>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</si>
  <si>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</si>
  <si>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</si>
  <si>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</si>
  <si>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</si>
  <si>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</si>
  <si>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</si>
  <si>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</si>
  <si>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</si>
  <si>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</si>
  <si>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</si>
  <si>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</si>
  <si>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</si>
  <si>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</si>
  <si>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</si>
  <si>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</si>
  <si>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</si>
  <si>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</si>
  <si>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</si>
  <si>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</si>
  <si>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</si>
  <si>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</si>
  <si>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</si>
  <si>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</si>
  <si>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</si>
  <si>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</si>
  <si>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</si>
  <si>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</si>
  <si>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</si>
  <si>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</si>
  <si>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</si>
  <si>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</si>
  <si>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</si>
  <si>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</si>
  <si>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</si>
  <si>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</si>
  <si>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</si>
  <si>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</si>
  <si>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</si>
  <si>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</si>
  <si>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</si>
  <si>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</si>
  <si>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</si>
  <si>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</si>
  <si>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</si>
  <si>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</si>
  <si>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</si>
  <si>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</si>
  <si>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</si>
  <si>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</si>
  <si>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</si>
  <si>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</si>
  <si>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</si>
  <si>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</si>
  <si>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</si>
  <si>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</si>
  <si>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</si>
  <si>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</si>
  <si>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</si>
  <si>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</si>
  <si>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</si>
  <si>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</si>
  <si>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</si>
  <si>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</si>
  <si>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</si>
  <si>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</si>
  <si>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</si>
  <si>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</si>
  <si>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</si>
  <si>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</si>
  <si>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</si>
  <si>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</si>
  <si>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</si>
  <si>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</si>
  <si>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</si>
  <si>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</si>
  <si>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</si>
  <si>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</si>
  <si>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</si>
  <si>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</si>
  <si>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</si>
  <si>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</si>
  <si>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</si>
  <si>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</si>
  <si>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</si>
  <si>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</si>
  <si>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</si>
  <si>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</si>
  <si>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</si>
  <si>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</si>
  <si>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</si>
  <si>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</si>
  <si>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</si>
  <si>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</si>
  <si>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</si>
  <si>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</si>
  <si>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</si>
  <si>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</si>
  <si>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</si>
  <si>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</si>
  <si>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</si>
  <si>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</si>
  <si>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</si>
  <si>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</si>
  <si>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</si>
  <si>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</si>
  <si>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</si>
  <si>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</si>
  <si>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</si>
  <si>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</si>
  <si>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</si>
  <si>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</si>
  <si>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</si>
  <si>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</si>
  <si>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</si>
  <si>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</si>
  <si>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</si>
  <si>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</si>
  <si>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</si>
  <si>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</si>
  <si>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</si>
  <si>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</si>
  <si>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</si>
  <si>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</si>
  <si>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</si>
  <si>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</si>
  <si>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</si>
  <si>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</si>
  <si>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</si>
  <si>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</si>
  <si>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</si>
  <si>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</si>
  <si>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</si>
  <si>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</si>
  <si>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</si>
  <si>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</si>
  <si>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</si>
  <si>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</si>
  <si>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</si>
  <si>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</si>
  <si>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</si>
  <si>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</si>
  <si>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</si>
  <si>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</si>
  <si>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</si>
  <si>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</si>
  <si>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</si>
  <si>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</si>
  <si>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</si>
  <si>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</si>
  <si>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</si>
  <si>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</si>
  <si>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</si>
  <si>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</si>
  <si>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</si>
  <si>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</si>
  <si>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</si>
  <si>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</si>
  <si>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</si>
  <si>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</si>
  <si>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</si>
  <si>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</si>
  <si>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</si>
  <si>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</si>
  <si>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</si>
  <si>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</si>
  <si>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</si>
  <si>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</si>
  <si>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</si>
  <si>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</si>
  <si>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</si>
  <si>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</si>
  <si>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</si>
  <si>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</si>
  <si>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</si>
  <si>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</si>
  <si>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</si>
  <si>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</si>
  <si>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</si>
  <si>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</si>
  <si>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</si>
  <si>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</si>
  <si>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</si>
  <si>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</si>
  <si>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</si>
  <si>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</si>
  <si>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</si>
  <si>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</si>
  <si>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</si>
  <si>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</si>
  <si>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</si>
  <si>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</si>
  <si>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</si>
  <si>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</si>
  <si>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</si>
  <si>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</si>
  <si>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</si>
  <si>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</si>
  <si>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</si>
  <si>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</si>
  <si>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</si>
  <si>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</si>
  <si>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</si>
  <si>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</si>
  <si>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</si>
  <si>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</si>
  <si>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</si>
  <si>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</si>
  <si>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</si>
  <si>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</si>
  <si>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</si>
  <si>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</si>
  <si>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</si>
  <si>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</si>
  <si>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</si>
  <si>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</si>
  <si>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</si>
  <si>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</si>
  <si>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</si>
  <si>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</si>
  <si>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</si>
  <si>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</si>
  <si>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</si>
  <si>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</si>
  <si>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</si>
  <si>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</si>
  <si>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</si>
  <si>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</si>
  <si>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</si>
  <si>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</si>
  <si>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</si>
  <si>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</si>
  <si>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</si>
  <si>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</si>
  <si>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</si>
  <si>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</si>
  <si>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</si>
  <si>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</si>
  <si>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</si>
  <si>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</si>
  <si>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</si>
  <si>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</si>
  <si>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</si>
  <si>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</si>
  <si>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</si>
  <si>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</si>
  <si>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</si>
  <si>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</si>
  <si>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</si>
  <si>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</si>
  <si>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</si>
  <si>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</si>
  <si>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</si>
  <si>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</si>
  <si>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</si>
  <si>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</si>
  <si>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</si>
  <si>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</si>
  <si>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</si>
  <si>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</si>
  <si>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</si>
  <si>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</si>
  <si>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</si>
  <si>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</si>
  <si>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</si>
  <si>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</si>
  <si>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</si>
  <si>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</si>
  <si>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</si>
  <si>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</si>
  <si>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</si>
  <si>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</si>
  <si>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</si>
  <si>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</si>
  <si>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</si>
  <si>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</si>
  <si>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</si>
  <si>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</si>
  <si>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</si>
  <si>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</si>
  <si>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</si>
  <si>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</si>
  <si>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</si>
  <si>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</si>
  <si>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</si>
  <si>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</si>
  <si>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</si>
  <si>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</si>
  <si>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</si>
  <si>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</si>
  <si>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</si>
  <si>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</si>
  <si>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</si>
  <si>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</si>
  <si>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</si>
  <si>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</si>
  <si>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</si>
  <si>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</si>
  <si>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</si>
  <si>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</si>
  <si>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</si>
  <si>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</si>
  <si>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</si>
  <si>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</si>
  <si>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</si>
  <si>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</si>
  <si>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</si>
  <si>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</si>
  <si>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</si>
  <si>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</si>
  <si>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</si>
  <si>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</si>
  <si>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</si>
  <si>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</si>
  <si>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</si>
  <si>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</si>
  <si>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</si>
  <si>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</si>
  <si>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</si>
  <si>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</si>
  <si>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</si>
  <si>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</si>
  <si>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</si>
  <si>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</si>
  <si>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</si>
  <si>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</si>
  <si>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</si>
  <si>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</si>
  <si>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</si>
  <si>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</si>
  <si>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</si>
  <si>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</si>
  <si>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</si>
  <si>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</si>
  <si>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</si>
  <si>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</si>
  <si>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</si>
  <si>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</si>
  <si>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</si>
  <si>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</si>
  <si>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</si>
  <si>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</si>
  <si>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</si>
  <si>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</si>
  <si>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</si>
  <si>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</si>
  <si>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</si>
  <si>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</si>
  <si>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</si>
  <si>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</si>
  <si>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</si>
  <si>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</si>
  <si>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</si>
  <si>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</si>
  <si>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</si>
  <si>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</si>
  <si>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</si>
  <si>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</si>
  <si>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</si>
  <si>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</si>
  <si>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</si>
  <si>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</si>
  <si>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</si>
  <si>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</si>
  <si>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</si>
  <si>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</si>
  <si>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</si>
  <si>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</si>
  <si>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</si>
  <si>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</si>
  <si>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</si>
  <si>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</si>
  <si>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</si>
  <si>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</si>
  <si>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</si>
  <si>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</si>
  <si>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</si>
  <si>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</si>
  <si>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</si>
  <si>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</si>
  <si>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</si>
  <si>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</si>
  <si>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</si>
  <si>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</si>
  <si>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</si>
  <si>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</si>
  <si>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</si>
  <si>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</si>
  <si>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</si>
  <si>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</si>
  <si>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</si>
  <si>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</si>
  <si>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</si>
  <si>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</si>
  <si>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</si>
  <si>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</si>
  <si>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</si>
  <si>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</si>
  <si>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</si>
  <si>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</si>
  <si>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</si>
  <si>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</si>
  <si>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</si>
  <si>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</si>
  <si>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</si>
  <si>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</si>
  <si>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</si>
  <si>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</si>
  <si>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</si>
  <si>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</si>
  <si>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</si>
  <si>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</si>
  <si>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</si>
  <si>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</si>
  <si>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</si>
  <si>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</si>
  <si>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</si>
  <si>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</si>
  <si>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</si>
  <si>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</si>
  <si>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</si>
  <si>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</si>
  <si>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</si>
  <si>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</si>
  <si>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</si>
  <si>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</si>
  <si>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</si>
  <si>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</si>
  <si>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</si>
  <si>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</si>
  <si>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</si>
  <si>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</si>
  <si>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</si>
  <si>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</si>
  <si>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</si>
  <si>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</si>
  <si>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</si>
  <si>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</si>
  <si>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</si>
  <si>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</si>
  <si>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</si>
  <si>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</si>
  <si>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</si>
  <si>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</si>
  <si>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</si>
  <si>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</si>
  <si>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</si>
  <si>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</si>
  <si>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</si>
  <si>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</si>
  <si>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</si>
  <si>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</si>
  <si>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</si>
  <si>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</si>
  <si>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</si>
  <si>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</si>
  <si>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</si>
  <si>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</si>
  <si>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</si>
  <si>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</si>
  <si>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</si>
  <si>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</si>
  <si>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</si>
  <si>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</si>
  <si>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</si>
  <si>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</si>
  <si>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</si>
  <si>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</si>
  <si>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</si>
  <si>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</si>
  <si>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</si>
  <si>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</si>
  <si>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</si>
  <si>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</si>
  <si>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</si>
  <si>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</si>
  <si>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</si>
  <si>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</si>
  <si>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</si>
  <si>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</si>
  <si>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</si>
  <si>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</si>
  <si>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</si>
  <si>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</si>
  <si>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</si>
  <si>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</si>
  <si>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</si>
  <si>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</si>
  <si>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</si>
  <si>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</si>
  <si>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</si>
  <si>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</si>
  <si>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</si>
  <si>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</si>
  <si>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</si>
  <si>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</si>
  <si>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</si>
  <si>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</si>
  <si>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</si>
  <si>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</si>
  <si>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</si>
  <si>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</si>
  <si>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</si>
  <si>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</si>
  <si>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</si>
  <si>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</si>
  <si>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</si>
  <si>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</si>
  <si>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</si>
  <si>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</si>
  <si>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</si>
  <si>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</si>
  <si>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</si>
  <si>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</si>
  <si>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</si>
  <si>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</si>
  <si>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</si>
  <si>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</si>
  <si>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</si>
  <si>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</si>
  <si>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</si>
  <si>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</si>
  <si>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</si>
  <si>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</si>
  <si>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</si>
  <si>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</si>
  <si>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</si>
  <si>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</si>
  <si>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</si>
  <si>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</si>
  <si>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</si>
  <si>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</si>
  <si>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</si>
  <si>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</si>
  <si>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</si>
  <si>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</si>
  <si>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</si>
  <si>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</si>
  <si>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</si>
  <si>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</si>
  <si>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</si>
  <si>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</si>
  <si>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</si>
  <si>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</si>
  <si>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</si>
  <si>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</si>
  <si>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</si>
  <si>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</si>
  <si>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</si>
  <si>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</si>
  <si>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</si>
  <si>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</si>
  <si>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</si>
  <si>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</si>
  <si>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</si>
  <si>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</si>
  <si>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</si>
  <si>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</si>
  <si>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</si>
  <si>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</si>
  <si>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</si>
  <si>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</si>
  <si>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</si>
  <si>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</si>
  <si>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</si>
  <si>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</si>
  <si>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</si>
  <si>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</si>
  <si>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</si>
  <si>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</si>
  <si>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</si>
  <si>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</si>
  <si>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</si>
  <si>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</si>
  <si>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</si>
  <si>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</si>
  <si>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</si>
  <si>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</si>
  <si>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</si>
  <si>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</si>
  <si>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</si>
  <si>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</si>
  <si>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</si>
  <si>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</si>
  <si>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</si>
  <si>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</si>
  <si>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</si>
  <si>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</si>
  <si>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</si>
  <si>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</si>
  <si>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</si>
  <si>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</si>
  <si>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</si>
  <si>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</si>
  <si>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</si>
  <si>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</si>
  <si>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</si>
  <si>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</si>
  <si>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</si>
  <si>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</si>
  <si>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</si>
  <si>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</si>
  <si>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</si>
  <si>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</si>
  <si>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</si>
  <si>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</si>
  <si>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</si>
  <si>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</si>
  <si>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</si>
  <si>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</si>
  <si>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</si>
  <si>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</si>
  <si>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</si>
  <si>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</si>
  <si>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</si>
  <si>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</si>
  <si>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</si>
  <si>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</si>
  <si>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</si>
  <si>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</si>
  <si>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</si>
  <si>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</si>
  <si>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</si>
  <si>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</si>
  <si>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</si>
  <si>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</si>
  <si>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</si>
  <si>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</si>
  <si>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</si>
  <si>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</si>
  <si>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</si>
  <si>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</si>
  <si>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</si>
  <si>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</si>
  <si>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</si>
  <si>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</si>
  <si>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</si>
  <si>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</si>
  <si>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</si>
  <si>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</si>
  <si>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</si>
  <si>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</si>
  <si>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</si>
  <si>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</si>
  <si>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</si>
  <si>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</si>
  <si>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</si>
  <si>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</si>
  <si>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</si>
  <si>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</si>
  <si>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</si>
  <si>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</si>
  <si>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</si>
  <si>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</si>
  <si>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</si>
  <si>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</si>
  <si>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</si>
  <si>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</si>
  <si>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</si>
  <si>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</si>
  <si>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</si>
  <si>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</si>
  <si>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</si>
  <si>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</si>
  <si>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</si>
  <si>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</si>
  <si>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</si>
  <si>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</si>
  <si>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</si>
  <si>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</si>
  <si>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</si>
  <si>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</si>
  <si>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</si>
  <si>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</si>
  <si>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</si>
  <si>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</si>
  <si>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</si>
  <si>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</si>
  <si>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</si>
  <si>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</si>
  <si>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</si>
  <si>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</si>
  <si>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</si>
  <si>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</si>
  <si>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</si>
  <si>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</si>
  <si>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</si>
  <si>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</si>
  <si>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</si>
  <si>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</si>
  <si>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</si>
  <si>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</si>
  <si>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</si>
  <si>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</si>
  <si>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</si>
  <si>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</si>
  <si>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</si>
  <si>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</si>
  <si>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</si>
  <si>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</si>
  <si>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</si>
  <si>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</si>
  <si>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</si>
  <si>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</si>
  <si>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</si>
  <si>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</si>
  <si>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</si>
  <si>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</si>
  <si>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</si>
  <si>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</si>
  <si>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</si>
  <si>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</si>
  <si>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</si>
  <si>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</si>
  <si>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</si>
  <si>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</si>
  <si>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</si>
  <si>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</si>
  <si>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</si>
  <si>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</si>
  <si>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</si>
  <si>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</si>
  <si>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</si>
  <si>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</si>
  <si>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</si>
  <si>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</si>
  <si>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</si>
  <si>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</si>
  <si>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</si>
  <si>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</si>
  <si>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</si>
  <si>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</si>
  <si>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</si>
  <si>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</si>
  <si>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</si>
  <si>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</si>
  <si>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</si>
  <si>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</si>
  <si>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</si>
  <si>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</si>
  <si>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</si>
  <si>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</si>
  <si>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</si>
  <si>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</si>
  <si>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</si>
  <si>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</si>
  <si>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</si>
  <si>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</si>
  <si>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</si>
  <si>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</si>
  <si>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</si>
  <si>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</si>
  <si>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</si>
  <si>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</si>
  <si>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</si>
  <si>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</si>
  <si>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</si>
  <si>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</si>
  <si>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</si>
  <si>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</si>
  <si>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</si>
  <si>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</si>
  <si>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</si>
  <si>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</si>
  <si>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</si>
  <si>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</si>
  <si>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</si>
  <si>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</si>
  <si>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</si>
  <si>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</si>
  <si>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</si>
  <si>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</si>
  <si>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</si>
  <si>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</si>
  <si>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</si>
  <si>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</si>
  <si>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</si>
  <si>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</si>
  <si>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</si>
  <si>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</si>
  <si>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</si>
  <si>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</si>
  <si>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</si>
  <si>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</si>
  <si>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</si>
  <si>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</si>
  <si>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</si>
  <si>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</si>
  <si>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</si>
  <si>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</si>
  <si>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</si>
  <si>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</si>
  <si>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</si>
  <si>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</si>
  <si>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</si>
  <si>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</si>
  <si>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</si>
  <si>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</si>
  <si>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</si>
  <si>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</si>
  <si>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</si>
  <si>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</si>
  <si>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</si>
  <si>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</si>
  <si>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</si>
  <si>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</si>
  <si>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</si>
  <si>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</si>
  <si>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</si>
  <si>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</si>
  <si>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</si>
  <si>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</si>
  <si>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</si>
  <si>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</si>
  <si>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</si>
  <si>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</si>
  <si>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</si>
  <si>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</si>
  <si>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</si>
  <si>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</si>
  <si>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</si>
  <si>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</si>
  <si>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</si>
  <si>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</si>
  <si>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</si>
  <si>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</si>
  <si>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</si>
  <si>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</si>
  <si>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</si>
  <si>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</si>
  <si>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</si>
  <si>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</si>
  <si>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</si>
  <si>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</si>
  <si>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</si>
  <si>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</si>
  <si>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</si>
  <si>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</si>
  <si>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</si>
  <si>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</si>
  <si>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</si>
  <si>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</si>
  <si>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</si>
  <si>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</si>
  <si>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</si>
  <si>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</si>
  <si>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</si>
  <si>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</si>
  <si>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</si>
  <si>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</si>
  <si>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</si>
  <si>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</si>
  <si>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</si>
  <si>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</si>
  <si>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</si>
  <si>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</si>
  <si>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</si>
  <si>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</si>
  <si>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</si>
  <si>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</si>
  <si>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</si>
  <si>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</si>
  <si>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</si>
  <si>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</si>
  <si>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</si>
  <si>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</si>
  <si>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</si>
  <si>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</si>
  <si>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</si>
  <si>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</si>
  <si>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</si>
  <si>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</si>
  <si>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</si>
  <si>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</si>
  <si>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</si>
  <si>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</si>
  <si>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</si>
  <si>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</si>
  <si>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</si>
  <si>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</si>
  <si>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</si>
  <si>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</si>
  <si>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</si>
  <si>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</si>
  <si>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</si>
  <si>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</si>
  <si>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</si>
  <si>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</si>
  <si>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</si>
  <si>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</si>
  <si>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</si>
  <si>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</si>
  <si>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</si>
  <si>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</si>
  <si>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</si>
  <si>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</si>
  <si>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</si>
  <si>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</si>
  <si>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</si>
  <si>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</si>
  <si>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</si>
  <si>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</si>
  <si>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</si>
  <si>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</si>
  <si>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</si>
  <si>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</si>
  <si>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</si>
  <si>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</si>
  <si>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</si>
  <si>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</si>
  <si>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</si>
  <si>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</si>
  <si>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</si>
  <si>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</si>
  <si>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</si>
  <si>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</si>
  <si>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</si>
  <si>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</si>
  <si>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</si>
  <si>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</si>
  <si>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</si>
  <si>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</si>
  <si>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</si>
  <si>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</si>
  <si>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</si>
  <si>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</si>
  <si>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</si>
  <si>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</si>
  <si>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</si>
  <si>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</si>
  <si>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</si>
  <si>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</si>
  <si>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</si>
  <si>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</si>
  <si>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</si>
  <si>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</si>
  <si>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</si>
  <si>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</si>
  <si>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</si>
  <si>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</si>
  <si>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</si>
  <si>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</si>
  <si>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</si>
  <si>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</si>
  <si>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</si>
  <si>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</si>
  <si>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</si>
  <si>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</si>
  <si>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</si>
  <si>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</si>
  <si>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</si>
  <si>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</si>
  <si>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</si>
  <si>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</si>
  <si>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</si>
  <si>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</si>
  <si>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</si>
  <si>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</si>
  <si>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</si>
  <si>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</si>
  <si>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</si>
  <si>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</si>
  <si>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</si>
  <si>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</si>
  <si>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</si>
  <si>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</si>
  <si>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</si>
  <si>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</si>
  <si>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</si>
  <si>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</si>
  <si>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</si>
  <si>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</si>
  <si>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</si>
  <si>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</si>
  <si>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</si>
  <si>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</si>
  <si>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</si>
  <si>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</si>
  <si>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</si>
  <si>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</si>
  <si>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</si>
  <si>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</si>
  <si>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</si>
  <si>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</si>
  <si>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</si>
  <si>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</si>
  <si>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</si>
  <si>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</si>
  <si>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</si>
  <si>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</si>
  <si>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</si>
  <si>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</si>
  <si>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</si>
  <si>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</si>
  <si>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</si>
  <si>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</si>
  <si>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</si>
  <si>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</si>
  <si>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</si>
  <si>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</si>
  <si>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</si>
  <si>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</si>
  <si>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</si>
  <si>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</si>
  <si>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</si>
  <si>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</si>
  <si>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</si>
  <si>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</si>
  <si>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</si>
  <si>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</si>
  <si>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</si>
  <si>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</si>
  <si>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</si>
  <si>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</si>
  <si>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</si>
  <si>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</si>
  <si>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</si>
  <si>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</si>
  <si>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</si>
  <si>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</si>
  <si>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</si>
  <si>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</si>
  <si>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</si>
  <si>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</si>
  <si>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</si>
  <si>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</si>
  <si>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</si>
  <si>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</si>
  <si>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</si>
  <si>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</si>
  <si>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</si>
  <si>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</si>
  <si>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</si>
  <si>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</si>
  <si>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</si>
  <si>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</si>
  <si>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</si>
  <si>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</si>
  <si>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</si>
  <si>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</si>
  <si>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</si>
  <si>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</si>
  <si>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</si>
  <si>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</si>
  <si>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</si>
  <si>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</si>
  <si>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</si>
  <si>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</si>
  <si>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</si>
  <si>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</si>
  <si>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</si>
  <si>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</si>
  <si>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</si>
  <si>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</si>
  <si>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</si>
  <si>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</si>
  <si>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</si>
  <si>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</si>
  <si>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</si>
  <si>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</si>
  <si>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</si>
  <si>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</si>
  <si>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</si>
  <si>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</si>
  <si>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</si>
  <si>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</si>
  <si>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</si>
  <si>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</si>
  <si>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</si>
  <si>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</si>
  <si>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</si>
  <si>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</si>
  <si>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</si>
  <si>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</si>
  <si>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</si>
  <si>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</si>
  <si>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</si>
  <si>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</si>
  <si>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</si>
  <si>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</si>
  <si>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</si>
  <si>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</si>
  <si>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</si>
  <si>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</si>
  <si>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</si>
  <si>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</si>
  <si>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</si>
  <si>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</si>
  <si>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</si>
  <si>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</si>
  <si>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</si>
  <si>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</si>
  <si>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</si>
  <si>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</si>
  <si>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</si>
  <si>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</si>
  <si>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</si>
  <si>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</si>
  <si>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</si>
  <si>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</si>
  <si>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</si>
  <si>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</si>
  <si>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</si>
  <si>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</si>
  <si>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</si>
  <si>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</si>
  <si>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</si>
  <si>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</si>
  <si>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</si>
  <si>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</si>
  <si>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</si>
  <si>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</si>
  <si>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</si>
  <si>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</si>
  <si>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</si>
  <si>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</si>
  <si>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</si>
  <si>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</si>
  <si>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</si>
  <si>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</si>
  <si>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</si>
  <si>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</si>
  <si>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</si>
  <si>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</si>
  <si>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</si>
  <si>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</si>
  <si>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</si>
  <si>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</si>
  <si>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</si>
  <si>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</si>
  <si>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</si>
  <si>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</si>
  <si>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</si>
  <si>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</si>
  <si>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</si>
  <si>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</si>
  <si>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</si>
  <si>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</si>
  <si>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</si>
  <si>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</si>
  <si>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</si>
  <si>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</si>
  <si>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</si>
  <si>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</si>
  <si>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</si>
  <si>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</si>
  <si>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</si>
  <si>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</si>
  <si>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</si>
  <si>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</si>
  <si>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</si>
  <si>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</si>
  <si>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</si>
  <si>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</si>
  <si>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</si>
  <si>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</si>
  <si>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</si>
  <si>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</si>
  <si>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</si>
  <si>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</si>
  <si>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</si>
  <si>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</si>
  <si>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</si>
  <si>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</si>
  <si>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</si>
  <si>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</si>
  <si>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</si>
  <si>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</si>
  <si>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</si>
  <si>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</si>
  <si>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</si>
  <si>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</si>
  <si>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</si>
  <si>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</si>
  <si>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</si>
  <si>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</si>
  <si>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</si>
  <si>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</si>
  <si>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</si>
  <si>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</si>
  <si>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</si>
  <si>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</si>
  <si>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</si>
  <si>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</si>
  <si>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</si>
  <si>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</si>
  <si>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</si>
  <si>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</si>
  <si>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</si>
  <si>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</si>
  <si>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</si>
  <si>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</si>
  <si>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</si>
  <si>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</si>
  <si>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</si>
  <si>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</si>
  <si>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</si>
  <si>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</si>
  <si>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</si>
  <si>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</si>
  <si>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</si>
  <si>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</si>
  <si>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</si>
  <si>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</si>
  <si>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</si>
  <si>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</si>
  <si>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</si>
  <si>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</si>
  <si>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</si>
  <si>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</si>
  <si>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</si>
  <si>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</si>
  <si>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</si>
  <si>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</si>
  <si>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</si>
  <si>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</si>
  <si>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</si>
  <si>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</si>
  <si>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</si>
  <si>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</si>
  <si>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</si>
  <si>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</si>
  <si>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</si>
  <si>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</si>
  <si>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</si>
  <si>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</si>
  <si>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</si>
  <si>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</si>
  <si>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</si>
  <si>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</si>
  <si>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</si>
  <si>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</si>
  <si>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</si>
  <si>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</si>
  <si>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</si>
  <si>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</si>
  <si>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</si>
  <si>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</si>
  <si>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</si>
  <si>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</si>
  <si>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</si>
  <si>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</si>
  <si>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</si>
  <si>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</si>
  <si>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</si>
  <si>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</si>
  <si>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</si>
  <si>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</si>
  <si>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</si>
  <si>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</si>
  <si>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</si>
  <si>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</si>
  <si>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</si>
  <si>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</si>
  <si>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</si>
  <si>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</si>
  <si>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</si>
  <si>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</si>
  <si>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</si>
  <si>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</si>
  <si>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</si>
  <si>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</si>
  <si>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</si>
  <si>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</si>
  <si>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</si>
  <si>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</si>
  <si>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</si>
  <si>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</si>
  <si>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</si>
  <si>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</si>
  <si>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</si>
  <si>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</si>
  <si>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</si>
  <si>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</si>
  <si>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</si>
  <si>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</si>
  <si>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</si>
  <si>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</si>
  <si>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</si>
  <si>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</si>
  <si>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</si>
  <si>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</si>
  <si>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</si>
  <si>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</si>
  <si>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</si>
  <si>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</si>
  <si>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</si>
  <si>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</si>
  <si>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</si>
  <si>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</si>
  <si>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</si>
  <si>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</si>
  <si>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</si>
  <si>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</si>
  <si>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</si>
  <si>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</si>
  <si>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</si>
  <si>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</si>
  <si>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</si>
  <si>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</si>
  <si>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</si>
  <si>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</si>
  <si>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</si>
  <si>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</si>
  <si>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</si>
  <si>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</si>
  <si>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</si>
  <si>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</si>
  <si>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</si>
  <si>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</si>
  <si>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</si>
  <si>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</si>
  <si>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</si>
  <si>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</si>
  <si>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</si>
  <si>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</si>
  <si>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</si>
  <si>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</si>
  <si>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</si>
  <si>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</si>
  <si>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</si>
  <si>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</si>
  <si>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</si>
  <si>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</si>
  <si>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</si>
  <si>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</si>
  <si>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</si>
  <si>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</si>
  <si>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</si>
  <si>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</si>
  <si>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</si>
  <si>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</si>
  <si>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</si>
  <si>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</si>
  <si>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</si>
  <si>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</si>
  <si>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</si>
  <si>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</si>
  <si>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</si>
  <si>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</si>
  <si>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</si>
  <si>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</si>
  <si>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</si>
  <si>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</si>
  <si>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</si>
  <si>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</si>
  <si>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</si>
  <si>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</si>
  <si>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</si>
  <si>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</si>
  <si>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</si>
  <si>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</si>
  <si>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</si>
  <si>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</si>
  <si>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</si>
  <si>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</si>
  <si>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</si>
  <si>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</si>
  <si>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</si>
  <si>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</si>
  <si>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</si>
  <si>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</si>
  <si>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</si>
  <si>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</si>
  <si>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</si>
  <si>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</si>
  <si>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</si>
  <si>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</si>
  <si>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</si>
  <si>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</si>
  <si>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</si>
  <si>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</si>
  <si>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</si>
  <si>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</si>
  <si>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</si>
  <si>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</si>
  <si>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</si>
  <si>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</si>
  <si>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</si>
  <si>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</si>
  <si>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</si>
  <si>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</si>
  <si>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</si>
  <si>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</si>
  <si>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</si>
  <si>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</si>
  <si>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</si>
  <si>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</si>
  <si>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</si>
  <si>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</si>
  <si>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</si>
  <si>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</si>
  <si>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</si>
  <si>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</si>
  <si>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</si>
  <si>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</si>
  <si>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</si>
  <si>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</si>
  <si>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</si>
  <si>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</si>
  <si>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</si>
  <si>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</si>
  <si>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</si>
  <si>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</si>
  <si>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</si>
  <si>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</si>
  <si>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</si>
  <si>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</si>
  <si>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</si>
  <si>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</si>
  <si>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</si>
  <si>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</si>
  <si>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</si>
  <si>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</si>
  <si>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</si>
  <si>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</si>
  <si>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</si>
  <si>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</si>
  <si>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</si>
  <si>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</si>
  <si>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</si>
  <si>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</si>
  <si>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</si>
  <si>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</si>
  <si>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</si>
  <si>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</si>
  <si>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</si>
  <si>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</si>
  <si>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</si>
  <si>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</si>
  <si>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</si>
  <si>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</si>
  <si>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</si>
  <si>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</si>
  <si>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</si>
  <si>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</si>
  <si>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</si>
  <si>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</si>
  <si>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</si>
  <si>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</si>
  <si>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</si>
  <si>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</si>
  <si>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</si>
  <si>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</si>
  <si>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</si>
  <si>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</si>
  <si>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</si>
  <si>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</si>
  <si>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</si>
  <si>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</si>
  <si>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</si>
  <si>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</si>
  <si>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</si>
  <si>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</si>
  <si>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</si>
  <si>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</si>
  <si>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</si>
  <si>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</si>
  <si>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</si>
  <si>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</si>
  <si>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</si>
  <si>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</si>
  <si>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</si>
  <si>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</si>
  <si>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</si>
  <si>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</si>
  <si>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</si>
  <si>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</si>
  <si>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</si>
  <si>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</si>
  <si>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</si>
  <si>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</si>
  <si>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</si>
  <si>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</si>
  <si>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</si>
  <si>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</si>
  <si>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</si>
  <si>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</si>
  <si>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</si>
  <si>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</si>
  <si>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</si>
  <si>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</si>
  <si>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</si>
  <si>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</si>
  <si>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</si>
  <si>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</si>
  <si>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</si>
  <si>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</si>
  <si>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</si>
  <si>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</si>
  <si>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</si>
  <si>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</si>
  <si>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</si>
  <si>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</si>
  <si>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</si>
  <si>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</si>
  <si>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</si>
  <si>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</si>
  <si>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</si>
  <si>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</si>
  <si>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</si>
  <si>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</si>
  <si>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</si>
  <si>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</si>
  <si>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</si>
  <si>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</si>
  <si>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</si>
  <si>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</si>
  <si>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</si>
  <si>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</si>
  <si>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</si>
  <si>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</si>
  <si>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</si>
  <si>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</si>
  <si>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</si>
  <si>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</si>
  <si>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</si>
  <si>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</si>
  <si>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</si>
  <si>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</si>
  <si>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</si>
  <si>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</si>
  <si>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</si>
  <si>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</si>
  <si>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</si>
  <si>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</si>
  <si>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</si>
  <si>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</si>
  <si>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</si>
  <si>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</si>
  <si>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</si>
  <si>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</si>
  <si>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</si>
  <si>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</si>
  <si>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</si>
  <si>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</si>
  <si>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</si>
  <si>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</si>
  <si>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</si>
  <si>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</si>
  <si>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</si>
  <si>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</si>
  <si>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</si>
  <si>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</si>
  <si>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</si>
  <si>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</si>
  <si>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</si>
  <si>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</si>
  <si>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</si>
  <si>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</si>
  <si>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</si>
  <si>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</si>
  <si>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</si>
  <si>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</si>
  <si>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</si>
  <si>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</si>
  <si>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</si>
  <si>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</si>
  <si>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</si>
  <si>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</si>
  <si>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</si>
  <si>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</si>
  <si>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</si>
  <si>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</si>
  <si>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</si>
  <si>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</si>
  <si>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</si>
  <si>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</si>
  <si>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</si>
  <si>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</si>
  <si>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</si>
  <si>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</si>
  <si>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</si>
  <si>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</si>
  <si>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</si>
  <si>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</si>
  <si>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</si>
  <si>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</si>
  <si>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</si>
  <si>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</si>
  <si>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</si>
  <si>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</si>
  <si>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</si>
  <si>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</si>
  <si>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</si>
  <si>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</si>
  <si>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</si>
  <si>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</si>
  <si>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</si>
  <si>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</si>
  <si>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</si>
  <si>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</si>
  <si>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</si>
  <si>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</si>
  <si>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</si>
  <si>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</si>
  <si>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</si>
  <si>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</si>
  <si>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</si>
  <si>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</si>
  <si>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</si>
  <si>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</si>
  <si>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</si>
  <si>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</si>
  <si>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</si>
  <si>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</si>
  <si>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</si>
  <si>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</si>
  <si>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</si>
  <si>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</si>
  <si>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</si>
  <si>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</si>
  <si>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</si>
  <si>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</si>
  <si>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</si>
  <si>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</si>
  <si>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</si>
  <si>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</si>
  <si>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</si>
  <si>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</si>
  <si>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</si>
  <si>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</si>
  <si>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</si>
  <si>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</si>
  <si>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</si>
  <si>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</si>
  <si>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</si>
  <si>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</si>
  <si>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</si>
  <si>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</si>
  <si>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</si>
  <si>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</si>
  <si>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</si>
  <si>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</si>
  <si>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</si>
  <si>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</si>
  <si>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</si>
  <si>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</si>
  <si>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</si>
  <si>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</si>
  <si>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</si>
  <si>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</si>
  <si>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</si>
  <si>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</si>
  <si>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</si>
  <si>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</si>
  <si>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</si>
  <si>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</si>
  <si>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</si>
  <si>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</si>
  <si>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</si>
  <si>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</si>
  <si>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</si>
  <si>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</si>
  <si>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</si>
  <si>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</si>
  <si>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</si>
  <si>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</si>
  <si>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</si>
  <si>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</si>
  <si>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</si>
  <si>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</si>
  <si>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</si>
  <si>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</si>
  <si>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</si>
  <si>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</si>
  <si>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</si>
  <si>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</si>
  <si>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</si>
  <si>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</si>
  <si>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</si>
  <si>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</si>
  <si>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</si>
  <si>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</si>
  <si>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</si>
  <si>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</si>
  <si>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</si>
  <si>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</si>
  <si>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</si>
  <si>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</si>
  <si>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</si>
  <si>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</si>
  <si>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</si>
  <si>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</si>
  <si>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</si>
  <si>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</si>
  <si>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</si>
  <si>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</si>
  <si>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</si>
  <si>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</si>
  <si>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</si>
  <si>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</si>
  <si>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</si>
  <si>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</si>
  <si>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</si>
  <si>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</si>
  <si>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</si>
  <si>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</si>
  <si>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</si>
  <si>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</si>
  <si>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</si>
  <si>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</si>
  <si>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</si>
  <si>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</si>
  <si>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</si>
  <si>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</si>
  <si>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</si>
  <si>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</si>
  <si>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</si>
  <si>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</si>
  <si>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</si>
  <si>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</si>
  <si>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</si>
  <si>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</si>
  <si>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</si>
  <si>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</si>
  <si>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</si>
  <si>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</si>
  <si>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</si>
  <si>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</si>
  <si>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</si>
  <si>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</si>
  <si>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</si>
  <si>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</si>
  <si>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</si>
  <si>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</si>
  <si>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</si>
  <si>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</si>
  <si>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</si>
  <si>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</si>
  <si>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</si>
  <si>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</si>
  <si>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</si>
  <si>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</si>
  <si>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</si>
  <si>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</si>
  <si>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</si>
  <si>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</si>
  <si>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</si>
  <si>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</si>
  <si>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</si>
  <si>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</si>
  <si>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</si>
  <si>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</si>
  <si>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</si>
  <si>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</si>
  <si>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</si>
  <si>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</si>
  <si>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</si>
  <si>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</si>
  <si>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</si>
  <si>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</si>
  <si>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</si>
  <si>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</si>
  <si>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</si>
  <si>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</si>
  <si>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</si>
  <si>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</si>
  <si>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</si>
  <si>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</si>
  <si>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</si>
  <si>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</si>
  <si>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</si>
  <si>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</si>
  <si>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</si>
  <si>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</si>
  <si>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</si>
  <si>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</si>
  <si>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</si>
  <si>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</si>
  <si>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</si>
  <si>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</si>
  <si>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</si>
  <si>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</si>
  <si>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</si>
  <si>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</si>
  <si>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</si>
  <si>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</si>
  <si>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</si>
  <si>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</si>
  <si>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</si>
  <si>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</si>
  <si>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</si>
  <si>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</si>
  <si>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</si>
  <si>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</si>
  <si>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</si>
  <si>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</si>
  <si>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</si>
  <si>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</si>
  <si>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</si>
  <si>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</si>
  <si>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</si>
  <si>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</si>
  <si>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</si>
  <si>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</si>
  <si>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</si>
  <si>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</si>
  <si>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</si>
  <si>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</si>
  <si>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</si>
  <si>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</si>
  <si>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</si>
  <si>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</si>
  <si>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</si>
  <si>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</si>
  <si>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</si>
  <si>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</si>
  <si>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</si>
  <si>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</si>
  <si>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</si>
  <si>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</si>
  <si>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</si>
  <si>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</si>
  <si>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</si>
  <si>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</si>
  <si>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</si>
  <si>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</si>
  <si>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</si>
  <si>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</si>
  <si>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</si>
  <si>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</si>
  <si>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</si>
  <si>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</si>
  <si>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</si>
  <si>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</si>
  <si>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</si>
  <si>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</si>
  <si>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</si>
  <si>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</si>
  <si>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</si>
  <si>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</si>
  <si>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</si>
  <si>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</si>
  <si>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</si>
  <si>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</si>
  <si>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</si>
  <si>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</si>
  <si>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</si>
  <si>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</si>
  <si>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</si>
  <si>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</si>
  <si>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</si>
  <si>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</si>
  <si>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</si>
  <si>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</si>
  <si>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</si>
  <si>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</si>
  <si>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</si>
  <si>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</si>
  <si>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</si>
  <si>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</si>
  <si>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</si>
  <si>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</si>
  <si>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</si>
  <si>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</si>
  <si>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</si>
  <si>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</si>
  <si>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</si>
  <si>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</si>
  <si>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</si>
  <si>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</si>
  <si>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</si>
  <si>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</si>
  <si>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</si>
  <si>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</si>
  <si>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</si>
  <si>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</si>
  <si>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</si>
  <si>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</si>
  <si>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</si>
  <si>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</si>
  <si>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</si>
  <si>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</si>
  <si>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</si>
  <si>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</si>
  <si>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</si>
  <si>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</si>
  <si>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</si>
  <si>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</si>
  <si>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</si>
  <si>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</si>
  <si>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</si>
  <si>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</si>
  <si>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</si>
  <si>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</si>
  <si>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</si>
  <si>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</si>
  <si>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</si>
  <si>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</si>
  <si>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</si>
  <si>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</si>
  <si>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</si>
  <si>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</si>
  <si>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</si>
  <si>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</si>
  <si>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</si>
  <si>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</si>
  <si>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</si>
  <si>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</si>
  <si>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</si>
  <si>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</si>
  <si>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</si>
  <si>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</si>
  <si>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</si>
  <si>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</si>
  <si>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</si>
  <si>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</si>
  <si>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</si>
  <si>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</si>
  <si>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</si>
  <si>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</si>
  <si>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</si>
  <si>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</si>
  <si>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</si>
  <si>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</si>
  <si>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</si>
  <si>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</si>
  <si>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</si>
  <si>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</si>
  <si>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</si>
  <si>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</si>
  <si>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</si>
  <si>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</si>
  <si>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</si>
  <si>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</si>
  <si>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</si>
  <si>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</si>
  <si>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</si>
  <si>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</si>
  <si>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</si>
  <si>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</si>
  <si>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</si>
  <si>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</si>
  <si>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</si>
  <si>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</si>
  <si>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</si>
  <si>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</si>
  <si>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</si>
  <si>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</si>
  <si>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</si>
  <si>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</si>
  <si>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</si>
  <si>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</si>
  <si>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</si>
  <si>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</si>
  <si>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</si>
  <si>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</si>
  <si>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</si>
  <si>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</si>
  <si>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</si>
  <si>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</si>
  <si>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</si>
  <si>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</si>
  <si>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</si>
  <si>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</si>
  <si>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</si>
  <si>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</si>
  <si>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</si>
  <si>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</si>
  <si>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</si>
  <si>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</si>
  <si>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</si>
  <si>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</si>
  <si>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</si>
  <si>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</si>
  <si>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</si>
  <si>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</si>
  <si>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</si>
  <si>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</si>
  <si>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</si>
  <si>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</si>
  <si>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</si>
  <si>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</si>
  <si>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</si>
  <si>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</si>
  <si>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</si>
  <si>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</si>
  <si>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</si>
  <si>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</si>
  <si>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</si>
  <si>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</si>
  <si>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</si>
  <si>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</si>
  <si>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</si>
  <si>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</si>
  <si>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</si>
  <si>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</si>
  <si>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</si>
  <si>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</si>
  <si>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</si>
  <si>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</si>
  <si>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</si>
  <si>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</si>
  <si>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</si>
  <si>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</si>
  <si>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</si>
  <si>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</si>
  <si>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</si>
  <si>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</si>
  <si>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</si>
  <si>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</si>
  <si>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</si>
  <si>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</si>
  <si>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</si>
  <si>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</si>
  <si>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</si>
  <si>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</si>
  <si>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</si>
  <si>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</si>
  <si>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</si>
  <si>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</si>
  <si>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</si>
  <si>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</si>
  <si>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</si>
  <si>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</si>
  <si>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</si>
  <si>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</si>
  <si>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</si>
  <si>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</si>
  <si>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</si>
  <si>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</si>
  <si>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</si>
  <si>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</si>
  <si>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</si>
  <si>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</si>
  <si>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</si>
  <si>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</si>
  <si>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</si>
  <si>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</si>
  <si>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</si>
  <si>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</si>
  <si>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</si>
  <si>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</si>
  <si>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</si>
  <si>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</si>
  <si>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</si>
  <si>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</si>
  <si>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</si>
  <si>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</si>
  <si>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</si>
  <si>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</si>
  <si>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</si>
  <si>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</si>
  <si>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</si>
  <si>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</si>
  <si>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</si>
  <si>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</si>
  <si>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</si>
  <si>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</si>
  <si>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</si>
  <si>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</si>
  <si>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</si>
  <si>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</si>
  <si>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</si>
  <si>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</si>
  <si>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</si>
  <si>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</si>
  <si>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</si>
  <si>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</si>
  <si>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</si>
  <si>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</si>
  <si>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</si>
  <si>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</si>
  <si>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</si>
  <si>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</si>
  <si>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</si>
  <si>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</si>
  <si>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</si>
  <si>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</si>
  <si>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</si>
  <si>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</si>
  <si>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</si>
  <si>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</si>
  <si>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</si>
  <si>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</si>
  <si>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</si>
  <si>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</si>
  <si>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</si>
  <si>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</si>
  <si>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</si>
  <si>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</si>
  <si>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</si>
  <si>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</si>
  <si>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</si>
  <si>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</si>
  <si>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</si>
  <si>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</si>
  <si>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</si>
  <si>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</si>
  <si>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</si>
  <si>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</si>
  <si>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</si>
  <si>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</si>
  <si>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</si>
  <si>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</si>
  <si>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</si>
  <si>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</si>
  <si>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</si>
  <si>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</si>
  <si>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</si>
  <si>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</si>
  <si>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</si>
  <si>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</si>
  <si>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</si>
  <si>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</si>
  <si>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</si>
  <si>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</si>
  <si>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</si>
  <si>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</si>
  <si>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</si>
  <si>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</si>
  <si>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</si>
  <si>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</si>
  <si>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</si>
  <si>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</si>
  <si>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</si>
  <si>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</si>
  <si>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</si>
  <si>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</si>
  <si>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</si>
  <si>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</si>
  <si>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</si>
  <si>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</si>
  <si>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</si>
  <si>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</si>
  <si>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</si>
  <si>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</si>
  <si>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</si>
  <si>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</si>
  <si>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</si>
  <si>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</si>
  <si>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</si>
  <si>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</si>
  <si>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</si>
  <si>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</si>
  <si>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</si>
  <si>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</si>
  <si>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</si>
  <si>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</si>
  <si>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</si>
  <si>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</si>
  <si>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</si>
  <si>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</si>
  <si>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</si>
  <si>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</si>
  <si>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</si>
  <si>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</si>
  <si>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</si>
  <si>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</si>
  <si>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</si>
  <si>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</si>
  <si>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</si>
  <si>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</si>
  <si>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</si>
  <si>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</si>
  <si>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</si>
  <si>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</si>
  <si>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</si>
  <si>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</si>
  <si>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</si>
  <si>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</si>
  <si>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</si>
  <si>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</si>
  <si>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</si>
  <si>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</si>
  <si>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</si>
  <si>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</si>
  <si>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</si>
  <si>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</si>
  <si>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</si>
  <si>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</si>
  <si>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</si>
  <si>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</si>
  <si>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</si>
  <si>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</si>
  <si>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</si>
  <si>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</si>
  <si>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</si>
  <si>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</si>
  <si>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</si>
  <si>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</si>
  <si>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</si>
  <si>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</si>
  <si>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</si>
  <si>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</si>
  <si>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</si>
  <si>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</si>
  <si>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</si>
  <si>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</si>
  <si>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</si>
  <si>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</si>
  <si>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</si>
  <si>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</si>
  <si>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</si>
  <si>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</si>
  <si>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</si>
  <si>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</si>
  <si>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</si>
  <si>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</si>
  <si>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</si>
  <si>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</si>
  <si>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</si>
  <si>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</si>
  <si>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</si>
  <si>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</si>
  <si>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</si>
  <si>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</si>
  <si>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</si>
  <si>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</si>
  <si>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</si>
  <si>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</si>
  <si>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</si>
  <si>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</si>
  <si>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</si>
  <si>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</si>
  <si>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</si>
  <si>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</si>
  <si>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</si>
  <si>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</si>
  <si>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</si>
  <si>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</si>
  <si>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</si>
  <si>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</si>
  <si>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</si>
  <si>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</si>
  <si>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</si>
  <si>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</si>
  <si>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</si>
  <si>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</si>
  <si>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</si>
  <si>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</si>
  <si>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</si>
  <si>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</si>
  <si>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</si>
  <si>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</si>
  <si>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</si>
  <si>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</si>
  <si>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</si>
  <si>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</si>
  <si>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</si>
  <si>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</si>
  <si>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</si>
  <si>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</si>
  <si>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</si>
  <si>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</si>
  <si>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</si>
  <si>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</si>
  <si>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</si>
  <si>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</si>
  <si>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</si>
  <si>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</si>
  <si>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</si>
  <si>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</si>
  <si>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</si>
  <si>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</si>
  <si>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</si>
  <si>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</si>
  <si>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</si>
  <si>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</si>
  <si>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</si>
  <si>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</si>
  <si>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</si>
  <si>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</si>
  <si>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</si>
  <si>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</si>
  <si>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</si>
  <si>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</si>
  <si>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</si>
  <si>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</si>
  <si>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</si>
  <si>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</si>
  <si>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</si>
  <si>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</si>
  <si>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</si>
  <si>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</si>
  <si>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</si>
  <si>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</si>
  <si>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</si>
  <si>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</si>
  <si>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</si>
  <si>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</si>
  <si>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</si>
  <si>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</si>
  <si>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</si>
  <si>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</si>
  <si>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</si>
  <si>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</si>
  <si>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</si>
  <si>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</si>
  <si>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</si>
  <si>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</si>
  <si>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</si>
  <si>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</si>
  <si>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</si>
  <si>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</si>
  <si>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</si>
  <si>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</si>
  <si>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</si>
  <si>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</si>
  <si>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</si>
  <si>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</si>
  <si>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</si>
  <si>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</si>
  <si>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</si>
  <si>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</si>
  <si>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</si>
  <si>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</si>
  <si>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</si>
  <si>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</si>
  <si>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</si>
  <si>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</si>
  <si>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</si>
  <si>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</si>
  <si>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</si>
  <si>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</si>
  <si>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</si>
  <si>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</si>
  <si>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</si>
  <si>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</si>
  <si>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</si>
  <si>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</si>
  <si>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</si>
  <si>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</si>
  <si>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</si>
  <si>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</si>
  <si>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</si>
  <si>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</si>
  <si>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</si>
  <si>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</si>
  <si>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</si>
  <si>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</si>
  <si>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</si>
  <si>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</si>
  <si>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</si>
  <si>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</si>
  <si>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</si>
  <si>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</si>
  <si>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</si>
  <si>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</si>
  <si>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</si>
  <si>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</si>
  <si>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</si>
  <si>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</si>
  <si>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</si>
  <si>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</si>
  <si>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</si>
  <si>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</si>
  <si>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</si>
  <si>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</si>
  <si>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</si>
  <si>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</si>
  <si>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</si>
  <si>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</si>
  <si>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</si>
  <si>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</si>
  <si>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</si>
  <si>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</si>
  <si>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</si>
  <si>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</si>
  <si>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</si>
  <si>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</si>
  <si>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</si>
  <si>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</si>
  <si>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</si>
  <si>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</si>
  <si>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</si>
  <si>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</si>
  <si>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</si>
  <si>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</si>
  <si>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</si>
  <si>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</si>
  <si>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</si>
  <si>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</si>
  <si>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</si>
  <si>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</si>
  <si>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</si>
  <si>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</si>
  <si>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</si>
  <si>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</si>
  <si>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</si>
  <si>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</si>
  <si>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</si>
  <si>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</si>
  <si>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</si>
  <si>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</si>
  <si>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</si>
  <si>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</si>
  <si>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</si>
  <si>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</si>
  <si>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</si>
  <si>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</si>
  <si>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</si>
  <si>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</si>
  <si>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</si>
  <si>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</si>
  <si>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</si>
  <si>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</si>
  <si>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</si>
  <si>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</si>
  <si>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</si>
  <si>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</si>
  <si>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</si>
  <si>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</si>
  <si>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</si>
  <si>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</si>
  <si>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</si>
  <si>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</si>
  <si>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</si>
  <si>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</si>
  <si>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</si>
  <si>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</si>
  <si>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</si>
  <si>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</si>
  <si>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</si>
  <si>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</si>
  <si>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</si>
  <si>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</si>
  <si>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</si>
  <si>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</si>
  <si>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</si>
  <si>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</si>
  <si>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</si>
  <si>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</si>
  <si>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</si>
  <si>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</si>
  <si>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</si>
  <si>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</si>
  <si>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</si>
  <si>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</si>
  <si>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</si>
  <si>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</si>
  <si>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</si>
  <si>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</si>
  <si>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</si>
  <si>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</si>
  <si>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</si>
  <si>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</si>
  <si>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</si>
  <si>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</si>
  <si>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</si>
  <si>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</si>
  <si>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</si>
  <si>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</si>
  <si>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</si>
  <si>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</si>
  <si>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</si>
  <si>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</si>
  <si>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</si>
  <si>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</si>
  <si>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</si>
  <si>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</si>
  <si>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</si>
  <si>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</si>
  <si>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</si>
  <si>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</si>
  <si>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</si>
  <si>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</si>
  <si>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</si>
  <si>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</si>
  <si>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</si>
  <si>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</si>
  <si>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</si>
  <si>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</si>
  <si>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</si>
  <si>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</si>
  <si>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</si>
  <si>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</si>
  <si>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</si>
  <si>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</si>
  <si>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</si>
  <si>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</si>
  <si>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</si>
  <si>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</si>
  <si>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</si>
  <si>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</si>
  <si>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</si>
  <si>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</si>
  <si>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</si>
  <si>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</si>
  <si>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</si>
  <si>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</si>
  <si>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</si>
  <si>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</si>
  <si>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</si>
  <si>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</si>
  <si>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</si>
  <si>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</si>
  <si>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</si>
  <si>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</si>
  <si>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</si>
  <si>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</si>
  <si>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</si>
  <si>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</si>
  <si>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</si>
  <si>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</si>
  <si>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</si>
  <si>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</si>
  <si>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</si>
  <si>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</si>
  <si>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</si>
  <si>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</si>
  <si>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</si>
  <si>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</si>
  <si>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</si>
  <si>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</si>
  <si>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</si>
  <si>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</si>
  <si>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</si>
  <si>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</si>
  <si>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</si>
  <si>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</si>
  <si>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</si>
  <si>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</si>
  <si>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</si>
  <si>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</si>
  <si>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</si>
  <si>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</si>
  <si>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</si>
  <si>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</si>
  <si>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</si>
  <si>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</si>
  <si>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</si>
  <si>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</si>
  <si>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</si>
  <si>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</si>
  <si>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</si>
  <si>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</si>
  <si>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</si>
  <si>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</si>
  <si>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</si>
  <si>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</si>
  <si>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</si>
  <si>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</si>
  <si>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</si>
  <si>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</si>
  <si>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</si>
  <si>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</si>
  <si>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</si>
  <si>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</si>
  <si>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</si>
  <si>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</si>
  <si>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</si>
  <si>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</si>
  <si>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</si>
  <si>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</si>
  <si>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</si>
  <si>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</si>
  <si>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</si>
  <si>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</si>
  <si>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</si>
  <si>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</si>
  <si>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</si>
  <si>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</si>
  <si>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</si>
  <si>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</si>
  <si>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</si>
  <si>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</si>
  <si>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</si>
  <si>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</si>
  <si>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</si>
  <si>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</si>
  <si>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</si>
  <si>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</si>
  <si>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</si>
  <si>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</si>
  <si>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</si>
  <si>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</si>
  <si>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</si>
  <si>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</si>
  <si>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</si>
  <si>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</si>
  <si>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</si>
  <si>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</si>
  <si>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</si>
  <si>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</si>
  <si>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</si>
  <si>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</si>
  <si>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</si>
  <si>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</si>
  <si>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</si>
  <si>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</si>
  <si>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</si>
  <si>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</si>
  <si>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</si>
  <si>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</si>
  <si>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</si>
  <si>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</si>
  <si>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</si>
  <si>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</si>
  <si>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</si>
  <si>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</si>
  <si>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</si>
  <si>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</si>
  <si>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</si>
  <si>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</si>
  <si>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</si>
  <si>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</si>
  <si>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</si>
  <si>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</si>
  <si>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</si>
  <si>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</si>
  <si>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</si>
  <si>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</si>
  <si>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</si>
  <si>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</si>
  <si>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</si>
  <si>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</si>
  <si>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</si>
  <si>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</si>
  <si>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</si>
  <si>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</si>
  <si>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</si>
  <si>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</si>
  <si>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</si>
  <si>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</si>
  <si>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</si>
  <si>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</si>
  <si>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</si>
  <si>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</si>
  <si>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</si>
  <si>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</si>
  <si>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</si>
  <si>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</si>
  <si>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</si>
  <si>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</si>
  <si>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</si>
  <si>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</si>
  <si>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</si>
  <si>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</si>
  <si>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</si>
  <si>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</si>
  <si>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</si>
  <si>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</si>
  <si>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</si>
  <si>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</si>
  <si>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</si>
  <si>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</si>
  <si>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</si>
  <si>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</si>
  <si>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</si>
  <si>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</si>
  <si>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</si>
  <si>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</si>
  <si>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</si>
  <si>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</si>
  <si>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</si>
  <si>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</si>
  <si>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</si>
  <si>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</si>
  <si>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</si>
  <si>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</si>
  <si>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</si>
  <si>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</si>
  <si>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</si>
  <si>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</si>
  <si>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</si>
  <si>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</si>
  <si>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</si>
  <si>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</si>
  <si>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</si>
  <si>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</si>
  <si>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</si>
  <si>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</si>
  <si>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</si>
  <si>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</si>
  <si>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</si>
  <si>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</si>
  <si>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</si>
  <si>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</si>
  <si>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</si>
  <si>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</si>
  <si>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</si>
  <si>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</si>
  <si>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</si>
  <si>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</si>
  <si>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</si>
  <si>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</si>
  <si>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</si>
  <si>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</si>
  <si>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</si>
  <si>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</si>
  <si>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</si>
  <si>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</si>
  <si>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</si>
  <si>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</si>
  <si>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</si>
  <si>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</si>
  <si>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</si>
  <si>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</si>
  <si>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</si>
  <si>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</si>
  <si>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</si>
  <si>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</si>
  <si>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</si>
  <si>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</si>
  <si>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</si>
  <si>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</si>
  <si>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</si>
  <si>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</si>
  <si>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</si>
  <si>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</si>
  <si>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</si>
  <si>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</si>
  <si>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</si>
  <si>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</si>
  <si>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</si>
  <si>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</si>
  <si>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</si>
  <si>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</si>
  <si>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</si>
  <si>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</si>
  <si>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</si>
  <si>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</si>
  <si>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</si>
  <si>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</si>
  <si>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</si>
  <si>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</si>
  <si>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</si>
  <si>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</si>
  <si>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</si>
  <si>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</si>
  <si>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</si>
  <si>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</si>
  <si>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</si>
  <si>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</si>
  <si>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</si>
  <si>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</si>
  <si>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</si>
  <si>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</si>
  <si>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</si>
  <si>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</si>
  <si>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</si>
  <si>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</si>
  <si>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</si>
  <si>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</si>
  <si>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</si>
  <si>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</si>
  <si>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</si>
  <si>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</si>
  <si>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</si>
  <si>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</si>
  <si>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</si>
  <si>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</si>
  <si>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</si>
  <si>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</si>
  <si>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</si>
  <si>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</si>
  <si>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</si>
  <si>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</si>
  <si>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</si>
  <si>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</si>
  <si>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</si>
  <si>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</si>
  <si>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</si>
  <si>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</si>
  <si>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</si>
  <si>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</si>
  <si>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</si>
  <si>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</si>
  <si>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</si>
  <si>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</si>
  <si>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</si>
  <si>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</si>
  <si>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</si>
  <si>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</si>
  <si>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</si>
  <si>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</si>
  <si>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</si>
  <si>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</si>
  <si>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</si>
  <si>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</si>
  <si>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</si>
  <si>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</si>
  <si>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</si>
  <si>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</si>
  <si>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</si>
  <si>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</si>
  <si>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</si>
  <si>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</si>
  <si>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</si>
  <si>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</si>
  <si>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</si>
  <si>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</si>
  <si>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</si>
  <si>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</si>
  <si>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</si>
  <si>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</si>
  <si>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</si>
  <si>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</si>
  <si>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</si>
  <si>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</si>
  <si>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</si>
  <si>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</si>
  <si>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</si>
  <si>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</si>
  <si>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</si>
  <si>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</si>
  <si>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</si>
  <si>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</si>
  <si>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</si>
  <si>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</si>
  <si>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</si>
  <si>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</si>
  <si>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</si>
  <si>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</si>
  <si>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</si>
  <si>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</si>
  <si>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</si>
  <si>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</si>
  <si>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</si>
  <si>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</si>
  <si>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</si>
  <si>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</si>
  <si>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</si>
  <si>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</si>
  <si>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</si>
  <si>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</si>
  <si>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</si>
  <si>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</si>
  <si>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</si>
  <si>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</si>
  <si>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</si>
  <si>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</si>
  <si>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</si>
  <si>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</si>
  <si>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</si>
  <si>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</si>
  <si>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</si>
  <si>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</si>
  <si>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</si>
  <si>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</si>
  <si>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</si>
  <si>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</si>
  <si>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</si>
  <si>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</si>
  <si>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</si>
  <si>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</si>
  <si>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</si>
  <si>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</si>
  <si>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</si>
  <si>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</si>
  <si>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</si>
  <si>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</si>
  <si>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</si>
  <si>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</si>
  <si>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</si>
  <si>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</si>
  <si>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</si>
  <si>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</si>
  <si>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</si>
  <si>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</si>
  <si>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</si>
  <si>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</si>
  <si>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</si>
  <si>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</si>
  <si>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</si>
  <si>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</si>
  <si>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</si>
  <si>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</si>
  <si>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</si>
  <si>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</si>
  <si>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</si>
  <si>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</si>
  <si>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</si>
  <si>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</si>
  <si>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</si>
  <si>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</si>
  <si>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</si>
  <si>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</si>
  <si>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</si>
  <si>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</si>
  <si>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</si>
  <si>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</si>
  <si>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</si>
  <si>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</si>
  <si>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</si>
  <si>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</si>
  <si>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</si>
  <si>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</si>
  <si>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</si>
  <si>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</si>
  <si>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</si>
  <si>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</si>
  <si>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</si>
  <si>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</si>
  <si>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</si>
  <si>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</si>
  <si>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</si>
  <si>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</si>
  <si>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</si>
  <si>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</si>
  <si>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</si>
  <si>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</si>
  <si>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</si>
  <si>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</si>
  <si>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</si>
  <si>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</si>
  <si>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</si>
  <si>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</si>
  <si>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</si>
  <si>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</si>
  <si>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</si>
  <si>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</si>
  <si>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</si>
  <si>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</si>
  <si>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</si>
  <si>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</si>
  <si>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</si>
  <si>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</si>
  <si>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</si>
  <si>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</si>
  <si>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</si>
  <si>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</si>
  <si>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</si>
  <si>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</si>
  <si>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</si>
  <si>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</si>
  <si>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</si>
  <si>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</si>
  <si>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</si>
  <si>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</si>
  <si>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</si>
  <si>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</si>
  <si>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</si>
  <si>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</si>
  <si>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</si>
  <si>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</si>
  <si>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</si>
  <si>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</si>
  <si>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</si>
  <si>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</si>
  <si>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</si>
  <si>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</si>
  <si>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</si>
  <si>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</si>
  <si>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</si>
  <si>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</si>
  <si>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</si>
  <si>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</si>
  <si>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</si>
  <si>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</si>
  <si>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</si>
  <si>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</si>
  <si>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</si>
  <si>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</si>
  <si>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</si>
  <si>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</si>
  <si>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</si>
  <si>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</si>
  <si>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</si>
  <si>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</si>
  <si>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</si>
  <si>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</si>
  <si>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</si>
  <si>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</si>
  <si>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</si>
  <si>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</si>
  <si>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</si>
  <si>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</si>
  <si>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</si>
  <si>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</si>
  <si>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</si>
  <si>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</si>
  <si>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</si>
  <si>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</si>
  <si>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</si>
  <si>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</si>
  <si>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</si>
  <si>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</si>
  <si>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</si>
  <si>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</si>
  <si>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</si>
  <si>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</si>
  <si>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</si>
  <si>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</si>
  <si>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</si>
  <si>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</si>
  <si>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</si>
  <si>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</si>
  <si>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</si>
  <si>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</si>
  <si>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</si>
  <si>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</si>
  <si>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</si>
  <si>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</si>
  <si>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</si>
  <si>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</si>
  <si>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</si>
  <si>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</si>
  <si>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</si>
  <si>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</si>
  <si>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</si>
  <si>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</si>
  <si>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</si>
  <si>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</si>
  <si>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</si>
  <si>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</si>
  <si>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</si>
  <si>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</si>
  <si>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</si>
  <si>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</si>
  <si>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</si>
  <si>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</si>
  <si>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</si>
  <si>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</si>
  <si>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</si>
  <si>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</si>
  <si>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</si>
  <si>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</si>
  <si>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</si>
  <si>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</si>
  <si>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</si>
  <si>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</si>
  <si>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</si>
  <si>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</si>
  <si>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</si>
  <si>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</si>
  <si>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</si>
  <si>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</si>
  <si>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</si>
  <si>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</si>
  <si>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</si>
  <si>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</si>
  <si>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</si>
  <si>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</si>
  <si>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</si>
  <si>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</si>
  <si>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</si>
  <si>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</si>
  <si>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</si>
  <si>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</si>
  <si>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</si>
  <si>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</si>
  <si>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</si>
  <si>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</si>
  <si>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</si>
  <si>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</si>
  <si>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</si>
  <si>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</si>
  <si>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</si>
  <si>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</si>
  <si>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</si>
  <si>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</si>
  <si>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</si>
  <si>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</si>
  <si>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</si>
  <si>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</si>
  <si>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</si>
  <si>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</si>
  <si>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</si>
  <si>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</si>
  <si>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</si>
  <si>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</si>
  <si>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</si>
  <si>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</si>
  <si>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</si>
  <si>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</si>
  <si>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</si>
  <si>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</si>
  <si>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</si>
  <si>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</si>
  <si>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</si>
  <si>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</si>
  <si>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</si>
  <si>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</si>
  <si>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</si>
  <si>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</si>
  <si>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</si>
  <si>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</si>
  <si>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</si>
  <si>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</si>
  <si>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</si>
  <si>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</si>
  <si>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</si>
  <si>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</si>
  <si>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</si>
  <si>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</si>
  <si>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</si>
  <si>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</si>
  <si>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</si>
  <si>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</si>
  <si>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</si>
  <si>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</si>
  <si>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</si>
  <si>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</si>
  <si>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</si>
  <si>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</si>
  <si>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</si>
  <si>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</si>
  <si>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</si>
  <si>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</si>
  <si>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</si>
  <si>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</si>
  <si>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</si>
  <si>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</si>
  <si>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</si>
  <si>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</si>
  <si>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</si>
  <si>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</si>
  <si>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</si>
  <si>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</si>
  <si>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</si>
  <si>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</si>
  <si>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</si>
  <si>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</si>
  <si>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</si>
  <si>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</si>
  <si>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</si>
  <si>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</si>
  <si>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</si>
  <si>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</si>
  <si>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</si>
  <si>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</si>
  <si>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</si>
  <si>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</si>
  <si>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</si>
  <si>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</si>
  <si>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</si>
  <si>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</si>
  <si>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</si>
  <si>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</si>
  <si>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</si>
  <si>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</si>
  <si>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</si>
  <si>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</si>
  <si>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</si>
  <si>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</si>
  <si>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</si>
  <si>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</si>
  <si>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</si>
  <si>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</si>
  <si>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</si>
  <si>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</si>
  <si>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</si>
  <si>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</si>
  <si>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</si>
  <si>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</si>
  <si>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</si>
  <si>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</si>
  <si>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</si>
  <si>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</si>
  <si>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</si>
  <si>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</si>
  <si>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</si>
  <si>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</si>
  <si>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</si>
  <si>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</si>
  <si>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</si>
  <si>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</si>
  <si>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</si>
  <si>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</si>
  <si>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</si>
  <si>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</si>
  <si>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</si>
  <si>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</si>
  <si>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</si>
  <si>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</si>
  <si>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</si>
  <si>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</si>
  <si>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</si>
  <si>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</si>
  <si>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</si>
  <si>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</si>
  <si>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</si>
  <si>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</si>
  <si>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</si>
  <si>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</si>
  <si>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</si>
  <si>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</si>
  <si>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</si>
  <si>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</si>
  <si>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</si>
  <si>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</si>
  <si>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</si>
  <si>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</si>
  <si>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</si>
  <si>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</si>
  <si>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</si>
  <si>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</si>
  <si>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</si>
  <si>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</si>
  <si>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</si>
  <si>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</si>
  <si>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</si>
  <si>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</si>
  <si>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</si>
  <si>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</si>
  <si>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</si>
  <si>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</si>
  <si>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</si>
  <si>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</si>
  <si>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</si>
  <si>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</si>
  <si>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</si>
  <si>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</si>
  <si>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</si>
  <si>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</si>
  <si>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</si>
  <si>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</si>
  <si>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</si>
  <si>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</si>
  <si>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</si>
  <si>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</si>
  <si>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</si>
  <si>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</si>
  <si>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</si>
  <si>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</si>
  <si>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</si>
  <si>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</si>
  <si>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</si>
  <si>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</si>
  <si>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</si>
  <si>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</si>
  <si>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</si>
  <si>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</si>
  <si>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</si>
  <si>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</si>
  <si>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</si>
  <si>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</si>
  <si>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</si>
  <si>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</si>
  <si>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</si>
  <si>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</si>
  <si>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</si>
  <si>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</si>
  <si>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</si>
  <si>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</si>
  <si>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</si>
  <si>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</si>
  <si>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</si>
  <si>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</si>
  <si>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</si>
  <si>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</si>
  <si>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</si>
  <si>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</si>
  <si>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</si>
  <si>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</si>
  <si>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</si>
  <si>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</si>
  <si>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</si>
  <si>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</si>
  <si>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</si>
  <si>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</si>
  <si>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</si>
  <si>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</si>
  <si>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</si>
  <si>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</si>
  <si>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</si>
  <si>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</si>
  <si>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</si>
  <si>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</si>
  <si>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</si>
  <si>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</si>
  <si>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</si>
  <si>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</si>
  <si>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</si>
  <si>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</si>
  <si>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</si>
  <si>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</si>
  <si>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</si>
  <si>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</si>
  <si>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</si>
  <si>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</si>
  <si>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</si>
  <si>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</si>
  <si>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</si>
  <si>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</si>
  <si>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</si>
  <si>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</si>
  <si>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</si>
  <si>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</si>
  <si>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</si>
  <si>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</si>
  <si>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</si>
  <si>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</si>
  <si>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</si>
  <si>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</si>
  <si>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</si>
  <si>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</si>
  <si>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</si>
  <si>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</si>
  <si>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</si>
  <si>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</si>
  <si>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</si>
  <si>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</si>
  <si>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</si>
  <si>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</si>
  <si>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</si>
  <si>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</si>
  <si>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</si>
  <si>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</si>
  <si>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</si>
  <si>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</si>
  <si>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</si>
  <si>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</si>
  <si>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</si>
  <si>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</si>
  <si>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</si>
  <si>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</si>
  <si>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</si>
  <si>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</si>
  <si>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</si>
  <si>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</si>
  <si>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</si>
  <si>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</si>
  <si>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</si>
  <si>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</si>
  <si>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</si>
  <si>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</si>
  <si>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</si>
  <si>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</si>
  <si>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</si>
  <si>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</si>
  <si>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</si>
  <si>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</si>
  <si>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</si>
  <si>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</si>
  <si>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</si>
  <si>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</si>
  <si>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</si>
  <si>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</si>
  <si>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</si>
  <si>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</si>
  <si>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</si>
  <si>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</si>
  <si>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</si>
  <si>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</si>
  <si>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</si>
  <si>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</si>
  <si>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</si>
  <si>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</si>
  <si>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</si>
  <si>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</si>
  <si>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</si>
  <si>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</si>
  <si>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</si>
  <si>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</si>
  <si>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</si>
  <si>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</si>
  <si>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</si>
  <si>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</si>
  <si>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</si>
  <si>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</si>
  <si>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</si>
  <si>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</si>
  <si>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</si>
  <si>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</si>
  <si>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</si>
  <si>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</si>
  <si>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</si>
  <si>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</si>
  <si>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</si>
  <si>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</si>
  <si>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</si>
  <si>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</si>
  <si>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</si>
  <si>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</si>
  <si>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</si>
  <si>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</si>
  <si>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</si>
  <si>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</si>
  <si>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</si>
  <si>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</si>
  <si>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</si>
  <si>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</si>
  <si>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</si>
  <si>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</si>
  <si>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</si>
  <si>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</si>
  <si>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</si>
  <si>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</si>
  <si>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</si>
  <si>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</si>
  <si>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</si>
  <si>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</si>
  <si>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</si>
  <si>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</si>
  <si>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</si>
  <si>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</si>
  <si>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</si>
  <si>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</si>
  <si>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</si>
  <si>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</si>
  <si>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</si>
  <si>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</si>
  <si>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</si>
  <si>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</si>
  <si>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</si>
  <si>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</si>
  <si>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</si>
  <si>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</si>
  <si>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</si>
  <si>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</si>
  <si>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</si>
  <si>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</si>
  <si>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</si>
  <si>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</si>
  <si>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</si>
  <si>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</si>
  <si>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</si>
  <si>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</si>
  <si>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</si>
  <si>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</si>
  <si>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</si>
  <si>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</si>
  <si>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</si>
  <si>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</si>
  <si>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</si>
  <si>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</si>
  <si>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</si>
  <si>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</si>
  <si>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</si>
  <si>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</si>
  <si>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</si>
  <si>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</si>
  <si>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</si>
  <si>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</si>
  <si>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</si>
  <si>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</si>
  <si>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</si>
  <si>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</si>
  <si>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</si>
  <si>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</si>
  <si>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</si>
  <si>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</si>
  <si>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</si>
  <si>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</si>
  <si>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</si>
  <si>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</si>
  <si>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</si>
  <si>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</si>
  <si>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</si>
  <si>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</si>
  <si>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</si>
  <si>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</si>
  <si>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</si>
  <si>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</si>
  <si>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</si>
  <si>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</si>
  <si>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</si>
  <si>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</si>
  <si>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</si>
  <si>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</si>
  <si>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</si>
  <si>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</si>
  <si>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</si>
  <si>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</si>
  <si>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</si>
  <si>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</si>
  <si>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</si>
  <si>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</si>
  <si>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</si>
  <si>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</si>
  <si>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</si>
  <si>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</si>
  <si>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</si>
  <si>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</si>
  <si>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</si>
  <si>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</si>
  <si>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</si>
  <si>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</si>
  <si>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</si>
  <si>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</si>
  <si>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</si>
  <si>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</si>
  <si>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</si>
  <si>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</si>
  <si>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</si>
  <si>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</si>
  <si>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</si>
  <si>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</si>
  <si>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</si>
  <si>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</si>
  <si>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</si>
  <si>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</si>
  <si>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</si>
  <si>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</si>
  <si>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</si>
  <si>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</si>
  <si>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</si>
  <si>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</si>
  <si>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</si>
  <si>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</si>
  <si>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</si>
  <si>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</si>
  <si>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</si>
  <si>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</si>
  <si>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</si>
  <si>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</si>
  <si>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</si>
  <si>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</si>
  <si>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</si>
  <si>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</si>
  <si>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</si>
  <si>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</si>
  <si>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</si>
  <si>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</si>
  <si>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</si>
  <si>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</si>
  <si>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</si>
  <si>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</si>
  <si>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</si>
  <si>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</si>
  <si>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</si>
  <si>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</si>
  <si>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</si>
  <si>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</si>
  <si>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</si>
  <si>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</si>
  <si>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</si>
  <si>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</si>
  <si>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</si>
  <si>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</si>
  <si>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</si>
  <si>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</si>
  <si>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</si>
  <si>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</si>
  <si>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</si>
  <si>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</si>
  <si>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</si>
  <si>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</si>
  <si>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</si>
  <si>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</si>
  <si>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</si>
  <si>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</si>
  <si>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</si>
  <si>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</si>
  <si>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</si>
  <si>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</si>
  <si>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</si>
  <si>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</si>
  <si>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</si>
  <si>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</si>
  <si>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</si>
  <si>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</si>
  <si>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</si>
  <si>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</si>
  <si>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</si>
  <si>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</si>
  <si>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</si>
  <si>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</si>
  <si>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</si>
  <si>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</si>
  <si>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</si>
  <si>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</si>
  <si>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</si>
  <si>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</si>
  <si>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</si>
  <si>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</si>
  <si>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</si>
  <si>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</si>
  <si>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</si>
  <si>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</si>
  <si>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</si>
  <si>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</si>
  <si>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</si>
  <si>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</si>
  <si>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</si>
  <si>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</si>
  <si>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</si>
  <si>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</si>
  <si>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</si>
  <si>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</si>
  <si>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</si>
  <si>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</si>
  <si>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</si>
  <si>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</si>
  <si>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</si>
  <si>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</si>
  <si>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</si>
  <si>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</si>
  <si>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</si>
  <si>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</si>
  <si>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</si>
  <si>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</si>
  <si>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</si>
  <si>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</si>
  <si>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</si>
  <si>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</si>
  <si>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</si>
  <si>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</si>
  <si>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</si>
  <si>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</si>
  <si>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</si>
  <si>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</si>
  <si>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</si>
  <si>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</si>
  <si>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</si>
  <si>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</si>
  <si>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</si>
  <si>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</si>
  <si>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</si>
  <si>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</si>
  <si>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</si>
  <si>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</si>
  <si>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</si>
  <si>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</si>
  <si>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</si>
  <si>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</si>
  <si>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</si>
  <si>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</si>
  <si>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</si>
  <si>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</si>
  <si>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</si>
  <si>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</si>
  <si>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</si>
  <si>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</si>
  <si>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</si>
  <si>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</si>
  <si>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</si>
  <si>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</si>
  <si>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</si>
  <si>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</si>
  <si>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</si>
  <si>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</si>
  <si>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</si>
  <si>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</si>
  <si>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</si>
  <si>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</si>
  <si>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</si>
  <si>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</si>
  <si>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</si>
  <si>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</si>
  <si>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</si>
  <si>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</si>
  <si>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</si>
  <si>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</si>
  <si>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</si>
  <si>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</si>
  <si>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</si>
  <si>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</si>
  <si>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</si>
  <si>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</si>
  <si>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</si>
  <si>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</si>
  <si>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</si>
  <si>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</si>
  <si>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</si>
  <si>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</si>
  <si>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</si>
  <si>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</si>
  <si>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</si>
  <si>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</si>
  <si>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</si>
  <si>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</si>
  <si>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</si>
  <si>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</si>
  <si>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</si>
  <si>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</si>
  <si>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</si>
  <si>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</si>
  <si>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</si>
  <si>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</si>
  <si>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</si>
  <si>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</si>
  <si>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</si>
  <si>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</si>
  <si>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</si>
  <si>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</si>
  <si>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</si>
  <si>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</si>
  <si>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</si>
  <si>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</si>
  <si>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</si>
  <si>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</si>
  <si>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</si>
  <si>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</si>
  <si>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</si>
  <si>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</si>
  <si>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</si>
  <si>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</si>
  <si>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</si>
  <si>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</si>
  <si>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</si>
  <si>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</si>
  <si>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</si>
  <si>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</si>
  <si>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</si>
  <si>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</si>
  <si>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</si>
  <si>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</si>
  <si>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</si>
  <si>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</si>
  <si>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</si>
  <si>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</si>
  <si>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</si>
  <si>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</si>
  <si>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</si>
  <si>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</si>
  <si>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</si>
  <si>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</si>
  <si>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</si>
  <si>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</si>
  <si>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</si>
  <si>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</si>
  <si>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</si>
  <si>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</si>
  <si>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</si>
  <si>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</si>
  <si>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</si>
  <si>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</si>
  <si>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</si>
  <si>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</si>
  <si>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</si>
  <si>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</si>
  <si>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</si>
  <si>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</si>
  <si>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</si>
  <si>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</si>
  <si>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</si>
  <si>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</si>
  <si>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</si>
  <si>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</si>
  <si>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</si>
  <si>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</si>
  <si>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</si>
  <si>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</si>
  <si>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</si>
  <si>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</si>
  <si>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</si>
  <si>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</si>
  <si>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</si>
  <si>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</si>
  <si>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</si>
  <si>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</si>
  <si>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</si>
  <si>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</si>
  <si>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</si>
  <si>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</si>
  <si>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</si>
  <si>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</si>
  <si>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</si>
  <si>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</si>
  <si>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</si>
  <si>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</si>
  <si>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</si>
  <si>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</si>
  <si>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</si>
  <si>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</si>
  <si>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</si>
  <si>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</si>
  <si>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</si>
  <si>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</si>
  <si>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</si>
  <si>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</si>
  <si>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</si>
  <si>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</si>
  <si>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</si>
  <si>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</si>
  <si>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</si>
  <si>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</si>
  <si>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</si>
  <si>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</si>
  <si>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</si>
  <si>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</si>
  <si>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</si>
  <si>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</si>
  <si>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</si>
  <si>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</si>
  <si>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</si>
  <si>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</si>
  <si>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</si>
  <si>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</si>
  <si>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</si>
  <si>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</si>
  <si>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</si>
  <si>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</si>
  <si>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</si>
  <si>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</si>
  <si>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</si>
  <si>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</si>
  <si>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</si>
  <si>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</si>
  <si>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</si>
  <si>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</si>
  <si>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</si>
  <si>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</si>
  <si>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</si>
  <si>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</si>
  <si>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</si>
  <si>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</si>
  <si>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</si>
  <si>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</si>
  <si>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</si>
  <si>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</si>
  <si>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</si>
  <si>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</si>
  <si>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</si>
  <si>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</si>
  <si>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</si>
  <si>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</si>
  <si>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</si>
  <si>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</si>
  <si>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</si>
  <si>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</si>
  <si>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</si>
  <si>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</si>
  <si>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</si>
  <si>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</si>
  <si>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</si>
  <si>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</si>
  <si>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</si>
  <si>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</si>
  <si>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</si>
  <si>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</si>
  <si>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</si>
  <si>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</si>
  <si>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</si>
  <si>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</si>
  <si>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</si>
  <si>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</si>
  <si>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</si>
  <si>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</si>
  <si>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</si>
  <si>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</si>
  <si>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</si>
  <si>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</si>
  <si>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</si>
  <si>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</si>
  <si>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</si>
  <si>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</si>
  <si>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</si>
  <si>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</si>
  <si>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</si>
  <si>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</si>
  <si>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</si>
  <si>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</si>
  <si>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</si>
  <si>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</si>
  <si>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</si>
  <si>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</si>
  <si>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</si>
  <si>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</si>
  <si>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</si>
  <si>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</si>
  <si>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</si>
  <si>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</si>
  <si>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</si>
  <si>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</si>
  <si>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</si>
  <si>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</si>
  <si>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</si>
  <si>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</si>
  <si>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</si>
  <si>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</si>
  <si>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</si>
  <si>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</si>
  <si>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</si>
  <si>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</si>
  <si>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</si>
  <si>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</si>
  <si>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</si>
  <si>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</si>
  <si>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</si>
  <si>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</si>
  <si>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</si>
  <si>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</si>
  <si>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</si>
  <si>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</si>
  <si>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</si>
  <si>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</si>
  <si>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</si>
  <si>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</si>
  <si>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</si>
  <si>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</si>
  <si>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</si>
  <si>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</si>
  <si>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</si>
  <si>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</si>
  <si>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</si>
  <si>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</si>
  <si>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</si>
  <si>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</si>
  <si>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</si>
  <si>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</si>
  <si>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</si>
  <si>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</si>
  <si>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</si>
  <si>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</si>
  <si>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</si>
  <si>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</si>
  <si>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</si>
  <si>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</si>
  <si>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</si>
  <si>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</si>
  <si>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</si>
  <si>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</si>
  <si>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</si>
  <si>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</si>
  <si>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</si>
  <si>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</si>
  <si>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</si>
  <si>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</si>
  <si>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</si>
  <si>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</si>
  <si>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</si>
  <si>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</si>
  <si>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</si>
  <si>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</si>
  <si>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</si>
  <si>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</si>
  <si>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</si>
  <si>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</si>
  <si>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</si>
  <si>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</si>
  <si>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</si>
  <si>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</si>
  <si>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</si>
  <si>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</si>
  <si>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</si>
  <si>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</si>
  <si>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</si>
  <si>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</si>
  <si>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</si>
  <si>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</si>
  <si>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</si>
  <si>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</si>
  <si>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</si>
  <si>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</si>
  <si>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</si>
  <si>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</si>
  <si>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</si>
  <si>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</si>
  <si>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</si>
  <si>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</si>
  <si>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</si>
  <si>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</si>
  <si>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</si>
  <si>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</si>
  <si>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</si>
  <si>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</si>
  <si>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</si>
  <si>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</si>
  <si>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</si>
  <si>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</si>
  <si>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</si>
  <si>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</si>
  <si>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</si>
  <si>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</si>
  <si>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</si>
  <si>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</si>
  <si>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</si>
  <si>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</si>
  <si>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</si>
  <si>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</si>
  <si>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</si>
  <si>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</si>
  <si>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</si>
  <si>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</si>
  <si>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</si>
  <si>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</si>
  <si>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</si>
  <si>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</si>
  <si>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</si>
  <si>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</si>
  <si>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</si>
  <si>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</si>
  <si>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</si>
  <si>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</si>
  <si>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</si>
  <si>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</si>
  <si>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</si>
  <si>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</si>
  <si>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</si>
  <si>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</si>
  <si>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</si>
  <si>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</si>
  <si>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</si>
  <si>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</si>
  <si>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</si>
  <si>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</si>
  <si>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</si>
  <si>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</si>
  <si>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</si>
  <si>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</si>
  <si>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</si>
  <si>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</si>
  <si>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</si>
  <si>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</si>
  <si>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</si>
  <si>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</si>
  <si>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</si>
  <si>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</si>
  <si>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</si>
  <si>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</si>
  <si>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</si>
  <si>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</si>
  <si>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</si>
  <si>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</si>
  <si>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</si>
  <si>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</si>
  <si>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</si>
  <si>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</si>
  <si>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</si>
  <si>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</si>
  <si>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</si>
  <si>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</si>
  <si>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</si>
  <si>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</si>
  <si>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</si>
  <si>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</si>
  <si>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</si>
  <si>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</si>
  <si>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</si>
  <si>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</si>
  <si>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</si>
  <si>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</si>
  <si>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</si>
  <si>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</si>
  <si>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</si>
  <si>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</si>
  <si>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</si>
  <si>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</si>
  <si>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</si>
  <si>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</si>
  <si>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</si>
  <si>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</si>
  <si>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</si>
  <si>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</si>
  <si>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</si>
  <si>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</si>
  <si>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</si>
  <si>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</si>
  <si>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</si>
  <si>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</si>
  <si>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</si>
  <si>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</si>
  <si>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</si>
  <si>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</si>
  <si>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</si>
  <si>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</si>
  <si>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</si>
  <si>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</si>
  <si>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</si>
  <si>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</si>
  <si>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</si>
  <si>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</si>
  <si>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</si>
  <si>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</si>
  <si>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</si>
  <si>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</si>
  <si>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</si>
  <si>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</si>
  <si>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</si>
  <si>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</si>
  <si>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</si>
  <si>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</si>
  <si>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</si>
  <si>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</si>
  <si>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</si>
  <si>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</si>
  <si>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</si>
  <si>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</si>
  <si>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</si>
  <si>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</si>
  <si>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</si>
  <si>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</si>
  <si>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</si>
  <si>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</si>
  <si>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</si>
  <si>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</si>
  <si>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</si>
  <si>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</si>
  <si>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</si>
  <si>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</si>
  <si>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</si>
  <si>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</si>
  <si>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</si>
  <si>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</si>
  <si>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</si>
  <si>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</si>
  <si>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</si>
  <si>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</si>
  <si>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</si>
  <si>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</si>
  <si>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</si>
  <si>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</si>
  <si>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</si>
  <si>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</si>
  <si>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</si>
  <si>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</si>
  <si>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</si>
  <si>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</si>
  <si>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</si>
  <si>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</si>
  <si>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</si>
  <si>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</si>
  <si>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</si>
  <si>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</si>
  <si>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</si>
  <si>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</si>
  <si>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</si>
  <si>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</si>
  <si>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</si>
  <si>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</si>
  <si>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</si>
  <si>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</si>
  <si>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</si>
  <si>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</si>
  <si>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</si>
  <si>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</si>
  <si>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</si>
  <si>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</si>
  <si>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</si>
  <si>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</si>
  <si>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</si>
  <si>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</si>
  <si>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</si>
  <si>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</si>
  <si>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</si>
  <si>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</si>
  <si>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</si>
  <si>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</si>
  <si>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</si>
  <si>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</si>
  <si>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</si>
  <si>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</si>
  <si>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</si>
  <si>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</si>
  <si>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</si>
  <si>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</si>
  <si>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</si>
  <si>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</si>
  <si>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</si>
  <si>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</si>
  <si>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</si>
  <si>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</si>
  <si>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</si>
  <si>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</si>
  <si>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</si>
  <si>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</si>
  <si>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</si>
  <si>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</si>
  <si>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</si>
  <si>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</si>
  <si>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</si>
  <si>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</si>
  <si>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</si>
  <si>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</si>
  <si>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</si>
  <si>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</si>
  <si>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</si>
  <si>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</si>
  <si>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</si>
  <si>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</si>
  <si>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</si>
  <si>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</si>
  <si>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</si>
  <si>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</si>
  <si>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</si>
  <si>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</si>
  <si>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</si>
  <si>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</si>
  <si>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</si>
  <si>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</si>
  <si>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</si>
  <si>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</si>
  <si>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</si>
  <si>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</si>
  <si>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</si>
  <si>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</si>
  <si>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</si>
  <si>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</si>
  <si>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</si>
  <si>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</si>
  <si>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</si>
  <si>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</si>
  <si>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</si>
  <si>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</si>
  <si>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</si>
  <si>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</si>
  <si>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</si>
  <si>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</si>
  <si>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</si>
  <si>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</si>
  <si>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</si>
  <si>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</si>
  <si>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</si>
  <si>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</si>
  <si>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</si>
  <si>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</si>
  <si>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</si>
  <si>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</si>
  <si>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</si>
  <si>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</si>
  <si>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</si>
  <si>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</si>
  <si>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</si>
  <si>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</si>
  <si>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</si>
  <si>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</si>
  <si>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</si>
  <si>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</si>
  <si>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</si>
  <si>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</si>
  <si>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</si>
  <si>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</si>
  <si>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</si>
  <si>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</si>
  <si>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</si>
  <si>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</si>
  <si>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</si>
  <si>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</si>
  <si>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</si>
  <si>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</si>
  <si>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</si>
  <si>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</si>
  <si>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</si>
  <si>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</si>
  <si>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</si>
  <si>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</si>
  <si>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</si>
  <si>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</si>
  <si>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</si>
  <si>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</si>
  <si>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</si>
  <si>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</si>
  <si>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</si>
  <si>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</si>
  <si>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</si>
  <si>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</si>
  <si>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</si>
  <si>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</si>
  <si>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</si>
  <si>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</si>
  <si>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</si>
  <si>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</si>
  <si>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</si>
  <si>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</si>
  <si>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</si>
  <si>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</si>
  <si>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</si>
  <si>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</si>
  <si>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</si>
  <si>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</si>
  <si>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</si>
  <si>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</si>
  <si>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</si>
  <si>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</si>
  <si>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</si>
  <si>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</si>
  <si>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</si>
  <si>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</si>
  <si>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</si>
  <si>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</si>
  <si>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</si>
  <si>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</si>
  <si>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</si>
  <si>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</si>
  <si>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</si>
  <si>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</si>
  <si>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</si>
  <si>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</si>
  <si>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</si>
  <si>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</si>
  <si>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</si>
  <si>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</si>
  <si>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</si>
  <si>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</si>
  <si>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</si>
  <si>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</si>
  <si>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</si>
  <si>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</si>
  <si>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</si>
  <si>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</si>
  <si>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</si>
  <si>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</si>
  <si>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</si>
  <si>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</si>
  <si>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</si>
  <si>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</si>
  <si>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</si>
  <si>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</si>
  <si>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</si>
  <si>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</si>
  <si>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</si>
  <si>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</si>
  <si>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</si>
  <si>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</si>
  <si>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</si>
  <si>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</si>
  <si>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</si>
  <si>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</si>
  <si>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</si>
  <si>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</si>
  <si>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</si>
  <si>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</si>
  <si>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</si>
  <si>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</si>
  <si>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</si>
  <si>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</si>
  <si>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</si>
  <si>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</si>
  <si>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</si>
  <si>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</si>
  <si>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</si>
  <si>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</si>
  <si>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</si>
  <si>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</si>
  <si>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</si>
  <si>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</si>
  <si>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</si>
  <si>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</si>
  <si>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</si>
  <si>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</si>
  <si>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</si>
  <si>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</si>
  <si>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</si>
  <si>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</si>
  <si>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</si>
  <si>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</si>
  <si>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</si>
  <si>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</si>
  <si>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</si>
  <si>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</si>
  <si>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</si>
  <si>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</si>
  <si>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</si>
  <si>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</si>
  <si>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</si>
  <si>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</si>
  <si>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</si>
  <si>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</si>
  <si>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</si>
  <si>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</si>
  <si>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</si>
  <si>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</si>
  <si>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</si>
  <si>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</si>
  <si>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</si>
  <si>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</si>
  <si>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</si>
  <si>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</si>
  <si>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</si>
  <si>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</si>
  <si>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</si>
  <si>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</si>
  <si>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</si>
  <si>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</si>
  <si>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</si>
  <si>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</si>
  <si>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</si>
  <si>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</si>
  <si>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</si>
  <si>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</si>
  <si>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</si>
  <si>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</si>
  <si>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</si>
  <si>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</si>
  <si>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</si>
  <si>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</si>
  <si>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</si>
  <si>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</si>
  <si>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</si>
  <si>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</si>
  <si>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</si>
  <si>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</si>
  <si>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</si>
  <si>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</si>
  <si>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</si>
  <si>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</si>
  <si>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</si>
  <si>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</si>
  <si>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</si>
  <si>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</si>
  <si>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</si>
  <si>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</si>
  <si>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</si>
  <si>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</si>
  <si>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</si>
  <si>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</si>
  <si>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</si>
  <si>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</si>
  <si>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</si>
  <si>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</si>
  <si>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</si>
  <si>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</si>
  <si>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</si>
  <si>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</si>
  <si>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</si>
  <si>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</si>
  <si>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</si>
  <si>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</si>
  <si>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</si>
  <si>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</si>
  <si>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</si>
  <si>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</si>
  <si>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</si>
  <si>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</si>
  <si>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</si>
  <si>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</si>
  <si>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</si>
  <si>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</si>
  <si>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</si>
  <si>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</si>
  <si>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</si>
  <si>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</si>
  <si>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</si>
  <si>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</si>
  <si>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</si>
  <si>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</si>
  <si>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</si>
  <si>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</si>
  <si>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</si>
  <si>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</si>
  <si>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</si>
  <si>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</si>
  <si>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</si>
  <si>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</si>
  <si>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</si>
  <si>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</si>
  <si>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</si>
  <si>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</si>
  <si>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</si>
  <si>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</si>
  <si>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</si>
  <si>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</si>
  <si>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</si>
  <si>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</si>
  <si>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</si>
  <si>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</si>
  <si>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</si>
  <si>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</si>
  <si>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</si>
  <si>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</si>
  <si>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</si>
  <si>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</si>
  <si>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</si>
  <si>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</si>
  <si>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</si>
  <si>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</si>
  <si>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</si>
  <si>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</si>
  <si>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</si>
  <si>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</si>
  <si>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</si>
  <si>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</si>
  <si>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</si>
  <si>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</si>
  <si>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</si>
  <si>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</si>
  <si>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</si>
  <si>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</si>
  <si>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</si>
  <si>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</si>
  <si>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</si>
  <si>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</si>
  <si>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</si>
  <si>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</si>
  <si>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</si>
  <si>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</si>
  <si>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</si>
  <si>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</si>
  <si>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</si>
  <si>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</si>
  <si>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</si>
  <si>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</si>
  <si>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</si>
  <si>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</si>
  <si>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</si>
  <si>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</si>
  <si>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</si>
  <si>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</si>
  <si>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</si>
  <si>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</si>
  <si>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</si>
  <si>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</si>
  <si>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</si>
  <si>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</si>
  <si>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</si>
  <si>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</si>
  <si>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</si>
  <si>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</si>
  <si>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</si>
  <si>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</si>
  <si>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</si>
  <si>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</si>
  <si>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</si>
  <si>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</si>
  <si>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</si>
  <si>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</si>
  <si>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</si>
  <si>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</si>
  <si>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</si>
  <si>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</si>
  <si>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</si>
  <si>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</si>
  <si>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</si>
  <si>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</si>
  <si>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</si>
  <si>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</si>
  <si>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</si>
  <si>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</si>
  <si>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</si>
  <si>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</si>
  <si>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</si>
  <si>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</si>
  <si>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</si>
  <si>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</si>
  <si>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</si>
  <si>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</si>
  <si>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</si>
  <si>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</si>
  <si>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</si>
  <si>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</si>
  <si>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</si>
  <si>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</si>
  <si>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</si>
  <si>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</si>
  <si>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</si>
  <si>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</si>
  <si>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</si>
  <si>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</si>
  <si>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</si>
  <si>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</si>
  <si>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</si>
  <si>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</si>
  <si>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</si>
  <si>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</si>
  <si>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</si>
  <si>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</si>
  <si>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</si>
  <si>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</si>
  <si>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</si>
  <si>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</si>
  <si>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</si>
  <si>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</si>
  <si>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</si>
  <si>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</si>
  <si>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</si>
  <si>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</si>
  <si>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</si>
  <si>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</si>
  <si>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</si>
  <si>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</si>
  <si>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</si>
  <si>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</si>
  <si>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</si>
  <si>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</si>
  <si>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</si>
  <si>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</si>
  <si>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</si>
  <si>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</si>
  <si>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</si>
  <si>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</si>
  <si>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</si>
  <si>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</si>
  <si>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</si>
  <si>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</si>
  <si>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</si>
  <si>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</si>
  <si>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</si>
  <si>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</si>
  <si>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</si>
  <si>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</si>
  <si>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</si>
  <si>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</si>
  <si>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</si>
  <si>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</si>
  <si>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</si>
  <si>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</si>
  <si>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</si>
  <si>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</si>
  <si>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</si>
  <si>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</si>
  <si>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</si>
  <si>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</si>
  <si>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</si>
  <si>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</si>
  <si>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</si>
  <si>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</si>
  <si>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</si>
  <si>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</si>
  <si>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</si>
  <si>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</si>
  <si>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</si>
  <si>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</si>
  <si>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</si>
  <si>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</si>
  <si>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</si>
  <si>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</si>
  <si>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</si>
  <si>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</si>
  <si>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</si>
  <si>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</si>
  <si>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</si>
  <si>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</si>
  <si>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</si>
  <si>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</si>
  <si>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</si>
  <si>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</si>
  <si>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</si>
  <si>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</si>
  <si>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</si>
  <si>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</si>
  <si>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</si>
  <si>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</si>
  <si>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</si>
  <si>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</si>
  <si>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</si>
  <si>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</si>
  <si>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</si>
  <si>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</si>
  <si>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</si>
  <si>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</si>
  <si>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</si>
  <si>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</si>
  <si>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</si>
  <si>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</si>
  <si>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</si>
  <si>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</si>
  <si>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</si>
  <si>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</si>
  <si>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</si>
  <si>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</si>
  <si>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</si>
  <si>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</si>
  <si>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</si>
  <si>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</si>
  <si>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</si>
  <si>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</si>
  <si>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</si>
  <si>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</si>
  <si>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</si>
  <si>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</si>
  <si>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</si>
  <si>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</si>
  <si>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</si>
  <si>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</si>
  <si>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</si>
  <si>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</si>
  <si>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</si>
  <si>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</si>
  <si>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</si>
  <si>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</si>
  <si>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</si>
  <si>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</si>
  <si>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</si>
  <si>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</si>
  <si>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</si>
  <si>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</si>
  <si>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</si>
  <si>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</si>
  <si>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</si>
  <si>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</si>
  <si>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</si>
  <si>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</si>
  <si>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</si>
  <si>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</si>
  <si>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</si>
  <si>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</si>
  <si>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</si>
  <si>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</si>
  <si>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</si>
  <si>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</si>
  <si>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</si>
  <si>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</si>
  <si>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</si>
  <si>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</si>
  <si>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</si>
  <si>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</si>
  <si>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</si>
  <si>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</si>
  <si>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</si>
  <si>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</si>
  <si>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</si>
  <si>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</si>
  <si>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</si>
  <si>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</si>
  <si>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</si>
  <si>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</si>
  <si>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</si>
  <si>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</si>
  <si>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</si>
  <si>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</si>
  <si>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</si>
  <si>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</si>
  <si>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</si>
  <si>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</si>
  <si>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</si>
  <si>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</si>
  <si>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</si>
  <si>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</si>
  <si>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</si>
  <si>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</si>
  <si>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</si>
  <si>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</si>
  <si>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</si>
  <si>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</si>
  <si>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</si>
  <si>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</si>
  <si>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</si>
  <si>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</si>
  <si>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</si>
  <si>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</si>
  <si>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</si>
  <si>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</si>
  <si>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</si>
  <si>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</si>
  <si>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</si>
  <si>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</si>
  <si>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</si>
  <si>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</si>
  <si>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</si>
  <si>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</si>
  <si>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</si>
  <si>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</si>
  <si>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</si>
  <si>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</si>
  <si>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</si>
  <si>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</si>
  <si>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</si>
  <si>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</si>
  <si>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</si>
  <si>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</si>
  <si>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</si>
  <si>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</si>
  <si>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</si>
  <si>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</si>
  <si>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</si>
  <si>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</si>
  <si>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</si>
  <si>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</si>
  <si>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</si>
  <si>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</si>
  <si>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</si>
  <si>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</si>
  <si>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</si>
  <si>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</si>
  <si>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</si>
  <si>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</si>
  <si>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</si>
  <si>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</si>
  <si>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</si>
  <si>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</si>
  <si>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</si>
  <si>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</si>
  <si>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</si>
  <si>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</si>
  <si>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</si>
  <si>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</si>
  <si>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</si>
  <si>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</si>
  <si>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</si>
  <si>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</si>
  <si>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</si>
  <si>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</si>
  <si>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</si>
  <si>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</si>
  <si>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</si>
  <si>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</si>
  <si>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</si>
  <si>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</si>
  <si>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</si>
  <si>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</si>
  <si>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</si>
  <si>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</si>
  <si>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</si>
  <si>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</si>
  <si>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</si>
  <si>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</si>
  <si>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</si>
  <si>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</si>
  <si>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</si>
  <si>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</si>
  <si>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</si>
  <si>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</si>
  <si>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</si>
  <si>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</si>
  <si>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</si>
  <si>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</si>
  <si>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</si>
  <si>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</si>
  <si>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</si>
  <si>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</si>
  <si>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</si>
  <si>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</si>
  <si>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</si>
  <si>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</si>
  <si>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</si>
  <si>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</si>
  <si>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</si>
  <si>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</si>
  <si>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</si>
  <si>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</si>
  <si>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</si>
  <si>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</si>
  <si>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</si>
  <si>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</si>
  <si>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</si>
  <si>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</si>
  <si>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</si>
  <si>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</si>
  <si>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</si>
  <si>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</si>
  <si>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</si>
  <si>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</si>
  <si>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</si>
  <si>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</si>
  <si>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</si>
  <si>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</si>
  <si>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</si>
  <si>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</si>
  <si>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</si>
  <si>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</si>
  <si>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</si>
  <si>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</si>
  <si>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</si>
  <si>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</si>
  <si>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</si>
  <si>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</si>
  <si>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</si>
  <si>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</si>
  <si>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</si>
  <si>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</si>
  <si>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</si>
  <si>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</si>
  <si>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</si>
  <si>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</si>
  <si>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</si>
  <si>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</si>
  <si>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</si>
  <si>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</si>
  <si>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</si>
  <si>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</si>
  <si>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</si>
  <si>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</si>
  <si>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</si>
  <si>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</si>
  <si>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</si>
  <si>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</si>
  <si>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</si>
  <si>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</si>
  <si>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</si>
  <si>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</si>
  <si>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</si>
  <si>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</si>
  <si>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</si>
  <si>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</si>
  <si>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</si>
  <si>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</si>
  <si>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</si>
  <si>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</si>
  <si>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</si>
  <si>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</si>
  <si>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</si>
  <si>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</si>
  <si>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</si>
  <si>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</si>
  <si>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</si>
  <si>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</si>
  <si>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</si>
  <si>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</si>
  <si>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</si>
  <si>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</si>
  <si>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</si>
  <si>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</si>
  <si>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</si>
  <si>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</si>
  <si>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</si>
  <si>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</si>
  <si>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</si>
  <si>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</si>
  <si>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</si>
  <si>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</si>
  <si>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</si>
  <si>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</si>
  <si>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</si>
  <si>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</si>
  <si>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</si>
  <si>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</si>
  <si>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</si>
  <si>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</si>
  <si>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</si>
  <si>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</si>
  <si>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</si>
  <si>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</si>
  <si>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</si>
  <si>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</si>
  <si>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</si>
  <si>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</si>
  <si>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</si>
  <si>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</si>
  <si>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</si>
  <si>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</si>
  <si>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</si>
  <si>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</si>
  <si>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</si>
  <si>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</si>
  <si>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</si>
  <si>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</si>
  <si>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</si>
  <si>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</si>
  <si>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</si>
  <si>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</si>
  <si>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</si>
  <si>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</si>
  <si>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</si>
  <si>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</si>
  <si>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</si>
  <si>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</si>
  <si>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</si>
  <si>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</si>
  <si>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</si>
  <si>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</si>
  <si>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</si>
  <si>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</si>
  <si>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</si>
  <si>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</si>
  <si>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</si>
  <si>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</si>
  <si>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</si>
  <si>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</si>
  <si>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</si>
  <si>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</si>
  <si>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</si>
  <si>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</si>
  <si>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</si>
  <si>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</si>
  <si>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</si>
  <si>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</si>
  <si>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</si>
  <si>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</si>
  <si>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</si>
  <si>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</si>
  <si>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</si>
  <si>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</si>
  <si>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</si>
  <si>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</si>
  <si>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</si>
  <si>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</si>
  <si>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</si>
  <si>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</si>
  <si>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</si>
  <si>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</si>
  <si>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</si>
  <si>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</si>
  <si>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</si>
  <si>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</si>
  <si>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</si>
  <si>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</si>
  <si>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</si>
  <si>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</si>
  <si>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</si>
  <si>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</si>
  <si>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</si>
  <si>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</si>
  <si>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</si>
  <si>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</si>
  <si>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</si>
  <si>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</si>
  <si>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</si>
  <si>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</si>
  <si>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</si>
  <si>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</si>
  <si>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</si>
  <si>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</si>
  <si>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</si>
  <si>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</si>
  <si>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</si>
  <si>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</si>
  <si>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</si>
  <si>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</si>
  <si>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</si>
  <si>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</si>
  <si>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</si>
  <si>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</si>
  <si>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</si>
  <si>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</si>
  <si>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</si>
  <si>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</si>
  <si>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</si>
  <si>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</si>
  <si>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</si>
  <si>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</si>
  <si>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</si>
  <si>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</si>
  <si>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</si>
  <si>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</si>
  <si>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</si>
  <si>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</si>
  <si>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</si>
  <si>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</si>
  <si>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</si>
  <si>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</si>
  <si>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</si>
  <si>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</si>
  <si>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</si>
  <si>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</si>
  <si>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</si>
  <si>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</si>
  <si>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</si>
  <si>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</si>
  <si>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</si>
  <si>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</si>
  <si>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</si>
  <si>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</si>
  <si>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</si>
  <si>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</si>
  <si>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</si>
  <si>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</si>
  <si>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</si>
  <si>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</si>
  <si>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</si>
  <si>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</si>
  <si>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</si>
  <si>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</si>
  <si>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</si>
  <si>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</si>
  <si>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</si>
  <si>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</si>
  <si>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</si>
  <si>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</si>
  <si>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</si>
  <si>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</si>
  <si>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</si>
  <si>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</si>
  <si>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</si>
  <si>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</si>
  <si>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</si>
  <si>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</si>
  <si>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</si>
  <si>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</si>
  <si>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</si>
  <si>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</si>
  <si>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</si>
  <si>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</si>
  <si>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</si>
  <si>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</si>
  <si>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</si>
  <si>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</si>
  <si>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</si>
  <si>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</si>
  <si>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</si>
  <si>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</si>
  <si>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</si>
  <si>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</si>
  <si>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</si>
  <si>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</si>
  <si>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</si>
  <si>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</si>
  <si>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</si>
  <si>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</si>
  <si>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</si>
  <si>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</si>
  <si>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</si>
  <si>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</si>
  <si>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</si>
  <si>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</si>
  <si>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</si>
  <si>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</si>
  <si>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</si>
  <si>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</si>
  <si>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</si>
  <si>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</si>
  <si>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</si>
  <si>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</si>
  <si>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</si>
  <si>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</si>
  <si>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</si>
  <si>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</si>
  <si>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</si>
  <si>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</si>
  <si>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</si>
  <si>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</si>
  <si>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</si>
  <si>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</si>
  <si>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</si>
  <si>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</si>
  <si>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</si>
  <si>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</si>
  <si>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</si>
  <si>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</si>
  <si>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</si>
  <si>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</si>
  <si>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</si>
  <si>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</si>
  <si>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</si>
  <si>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</si>
  <si>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</si>
  <si>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</si>
  <si>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</si>
  <si>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</si>
  <si>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</si>
  <si>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</si>
  <si>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</si>
  <si>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</si>
  <si>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</si>
  <si>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</si>
  <si>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</si>
  <si>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</si>
  <si>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</si>
  <si>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</si>
  <si>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</si>
  <si>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</si>
  <si>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</si>
  <si>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</si>
  <si>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</si>
  <si>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</si>
  <si>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</si>
  <si>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</si>
  <si>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</si>
  <si>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</si>
  <si>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</si>
  <si>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</si>
  <si>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</si>
  <si>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</si>
  <si>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</si>
  <si>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</si>
  <si>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</si>
  <si>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</si>
  <si>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</si>
  <si>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</si>
  <si>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</si>
  <si>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</si>
  <si>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</si>
  <si>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</si>
  <si>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</si>
  <si>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</si>
  <si>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</si>
  <si>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</si>
  <si>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</si>
  <si>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</si>
  <si>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</si>
  <si>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</si>
  <si>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</si>
  <si>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</si>
  <si>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</si>
  <si>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</si>
  <si>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</si>
  <si>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</si>
  <si>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</si>
  <si>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</si>
  <si>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</si>
  <si>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</si>
  <si>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</si>
  <si>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</si>
  <si>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</si>
  <si>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</si>
  <si>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</si>
  <si>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</si>
  <si>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</si>
  <si>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</si>
  <si>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</si>
  <si>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</si>
  <si>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</si>
  <si>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</si>
  <si>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</si>
  <si>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</si>
  <si>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</si>
  <si>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</si>
  <si>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</si>
  <si>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</si>
  <si>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</si>
  <si>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</si>
  <si>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</si>
  <si>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</si>
  <si>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</si>
  <si>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</si>
  <si>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</si>
  <si>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</si>
  <si>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</si>
  <si>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</si>
  <si>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</si>
  <si>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</si>
  <si>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</si>
  <si>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</si>
  <si>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</si>
  <si>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</si>
  <si>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</si>
  <si>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</si>
  <si>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</si>
  <si>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</si>
  <si>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</si>
  <si>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</si>
  <si>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</si>
  <si>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</si>
  <si>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</si>
  <si>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</si>
  <si>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</si>
  <si>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</si>
  <si>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</si>
  <si>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</si>
  <si>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</si>
  <si>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</si>
  <si>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</si>
  <si>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</si>
  <si>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</si>
  <si>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</si>
  <si>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</si>
  <si>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</si>
  <si>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</si>
  <si>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</si>
  <si>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</si>
  <si>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</si>
  <si>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</si>
  <si>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</si>
  <si>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</si>
  <si>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</si>
  <si>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</si>
  <si>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</si>
  <si>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</si>
  <si>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</si>
  <si>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</si>
  <si>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</si>
  <si>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</si>
  <si>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</si>
  <si>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</si>
  <si>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</si>
  <si>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</si>
  <si>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</si>
  <si>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</si>
  <si>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</si>
  <si>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</si>
  <si>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</si>
  <si>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</si>
  <si>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</si>
  <si>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</si>
  <si>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</si>
  <si>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</si>
  <si>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</si>
  <si>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</si>
  <si>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</si>
  <si>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</si>
  <si>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</si>
  <si>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</si>
  <si>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</si>
  <si>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</si>
  <si>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</si>
  <si>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</si>
  <si>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</si>
  <si>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</si>
  <si>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</si>
  <si>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</si>
  <si>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</si>
  <si>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</si>
  <si>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</si>
  <si>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</si>
  <si>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</si>
  <si>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</si>
  <si>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</si>
  <si>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</si>
  <si>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</si>
  <si>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</si>
  <si>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</si>
  <si>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</si>
  <si>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</si>
  <si>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</si>
  <si>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</si>
  <si>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</si>
  <si>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</si>
  <si>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</si>
  <si>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</si>
  <si>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</si>
  <si>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</si>
  <si>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</si>
  <si>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</si>
  <si>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</si>
  <si>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</si>
  <si>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</si>
  <si>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</si>
  <si>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</si>
  <si>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</si>
  <si>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</si>
  <si>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</si>
  <si>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</si>
  <si>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</si>
  <si>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</si>
  <si>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</si>
  <si>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</si>
  <si>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</si>
  <si>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</si>
  <si>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</si>
  <si>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</si>
  <si>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</si>
  <si>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</si>
  <si>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</si>
  <si>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</si>
  <si>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</si>
  <si>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</si>
  <si>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</si>
  <si>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</si>
  <si>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</si>
  <si>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</si>
  <si>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</si>
  <si>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</si>
  <si>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</si>
  <si>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</si>
  <si>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</si>
  <si>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</si>
  <si>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</si>
  <si>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</si>
  <si>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</si>
  <si>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</si>
  <si>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</si>
  <si>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</si>
  <si>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</si>
  <si>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</si>
  <si>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</si>
  <si>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</si>
  <si>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</si>
  <si>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</si>
  <si>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</si>
  <si>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</si>
  <si>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</si>
  <si>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</si>
  <si>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</si>
  <si>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</si>
  <si>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</si>
  <si>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</si>
  <si>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</si>
  <si>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</si>
  <si>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</si>
  <si>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</si>
  <si>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</si>
  <si>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</si>
  <si>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</si>
  <si>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</si>
  <si>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</si>
  <si>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</si>
  <si>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</si>
  <si>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</si>
  <si>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</si>
  <si>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</si>
  <si>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</si>
  <si>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</si>
  <si>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</si>
  <si>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</si>
  <si>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</si>
  <si>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</si>
  <si>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</si>
  <si>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</si>
  <si>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</si>
  <si>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</si>
  <si>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</si>
  <si>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</si>
  <si>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</si>
  <si>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</si>
  <si>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</si>
  <si>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</si>
  <si>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</si>
  <si>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</si>
  <si>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</si>
  <si>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</si>
  <si>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</si>
  <si>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</si>
  <si>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</si>
  <si>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</si>
  <si>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</si>
  <si>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</si>
  <si>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</si>
  <si>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</si>
  <si>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</si>
  <si>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</si>
  <si>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</si>
  <si>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</si>
  <si>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</si>
  <si>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</si>
  <si>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</si>
  <si>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</si>
  <si>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</si>
  <si>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</si>
  <si>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</si>
  <si>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</si>
  <si>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</si>
  <si>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</si>
  <si>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</si>
  <si>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</si>
  <si>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</si>
  <si>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</si>
  <si>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</si>
  <si>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</si>
  <si>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</si>
  <si>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</si>
  <si>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</si>
  <si>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</si>
  <si>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</si>
  <si>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</si>
  <si>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</si>
  <si>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</si>
  <si>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</si>
  <si>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</si>
  <si>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</si>
  <si>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</si>
  <si>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</si>
  <si>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</si>
  <si>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</si>
  <si>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</si>
  <si>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</si>
  <si>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</si>
  <si>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</si>
  <si>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</si>
  <si>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</si>
  <si>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</si>
  <si>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</si>
  <si>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</si>
  <si>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</si>
  <si>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</si>
  <si>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</si>
  <si>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</si>
  <si>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</si>
  <si>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</si>
  <si>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</si>
  <si>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</si>
  <si>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</si>
  <si>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</si>
  <si>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</si>
  <si>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</si>
  <si>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</si>
  <si>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</si>
  <si>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</si>
  <si>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</si>
  <si>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</si>
  <si>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</si>
  <si>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</si>
  <si>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</si>
  <si>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</si>
  <si>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</si>
  <si>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</si>
  <si>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</si>
  <si>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</si>
  <si>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</si>
  <si>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</si>
  <si>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</si>
  <si>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</si>
  <si>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</si>
  <si>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</si>
  <si>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</si>
  <si>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</si>
  <si>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</si>
  <si>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</si>
  <si>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</si>
  <si>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</si>
  <si>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</si>
  <si>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</si>
  <si>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</si>
  <si>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</si>
  <si>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</si>
  <si>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</si>
  <si>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</si>
  <si>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</si>
  <si>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</si>
  <si>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</si>
  <si>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</si>
  <si>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</si>
  <si>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</si>
  <si>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</si>
  <si>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</si>
  <si>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</si>
  <si>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</si>
  <si>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</si>
  <si>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</si>
  <si>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</si>
  <si>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</si>
  <si>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</si>
  <si>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</si>
  <si>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</si>
  <si>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</si>
  <si>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</si>
  <si>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</si>
  <si>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</si>
  <si>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</si>
  <si>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</si>
  <si>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</si>
  <si>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</si>
  <si>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</si>
  <si>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</si>
  <si>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</si>
  <si>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</si>
  <si>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</si>
  <si>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</si>
  <si>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</si>
  <si>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</si>
  <si>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</si>
  <si>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</si>
  <si>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</si>
  <si>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</si>
  <si>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</si>
  <si>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</si>
  <si>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</si>
  <si>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</si>
  <si>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</si>
  <si>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</si>
  <si>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</si>
  <si>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</si>
  <si>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</si>
  <si>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</si>
  <si>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</si>
  <si>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</si>
  <si>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</si>
  <si>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</si>
  <si>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</si>
  <si>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</si>
  <si>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</si>
  <si>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</si>
  <si>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</si>
  <si>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</si>
  <si>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</si>
  <si>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</si>
  <si>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</si>
  <si>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</si>
  <si>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</si>
  <si>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</si>
  <si>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</si>
  <si>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</si>
  <si>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</si>
  <si>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</si>
  <si>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</si>
  <si>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</si>
  <si>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</si>
  <si>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</si>
  <si>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</si>
  <si>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</si>
  <si>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</si>
  <si>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</si>
  <si>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</si>
  <si>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</si>
  <si>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</si>
  <si>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</si>
  <si>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</si>
  <si>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</si>
  <si>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</si>
  <si>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</si>
  <si>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</si>
  <si>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</si>
  <si>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</si>
  <si>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</si>
  <si>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</si>
  <si>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</si>
  <si>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</si>
  <si>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</si>
  <si>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</si>
  <si>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</si>
  <si>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</si>
  <si>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</si>
  <si>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</si>
  <si>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</si>
  <si>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</si>
  <si>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</si>
  <si>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</si>
  <si>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</si>
  <si>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</si>
  <si>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</si>
  <si>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</si>
  <si>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</si>
  <si>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</si>
  <si>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</si>
  <si>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</si>
  <si>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</si>
  <si>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</si>
  <si>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</si>
  <si>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</si>
  <si>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</si>
  <si>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</si>
  <si>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</si>
  <si>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</si>
  <si>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</si>
  <si>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</si>
  <si>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</si>
  <si>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</si>
  <si>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</si>
  <si>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</si>
  <si>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</si>
  <si>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</si>
  <si>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</si>
  <si>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</si>
  <si>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</si>
  <si>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</si>
  <si>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</si>
  <si>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</si>
  <si>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</si>
  <si>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</si>
  <si>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</si>
  <si>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</si>
  <si>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</si>
  <si>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</si>
  <si>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</si>
  <si>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</si>
  <si>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</si>
  <si>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</si>
  <si>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</si>
  <si>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</si>
  <si>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</si>
  <si>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</si>
  <si>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</si>
  <si>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</si>
  <si>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</si>
  <si>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</si>
  <si>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</si>
  <si>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</si>
  <si>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</si>
  <si>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</si>
  <si>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</si>
  <si>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</si>
  <si>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</si>
  <si>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</si>
  <si>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</si>
  <si>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</si>
  <si>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</si>
  <si>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</si>
  <si>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</si>
  <si>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</si>
  <si>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</si>
  <si>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</si>
  <si>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</si>
  <si>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</si>
  <si>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</si>
  <si>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</si>
  <si>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</si>
  <si>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</si>
  <si>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</si>
  <si>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</si>
  <si>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</si>
  <si>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</si>
  <si>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</si>
  <si>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</si>
  <si>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</si>
  <si>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</si>
  <si>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</si>
  <si>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</si>
  <si>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</si>
  <si>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</si>
  <si>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</si>
  <si>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</si>
  <si>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</si>
  <si>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</si>
  <si>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</si>
  <si>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</si>
  <si>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</si>
  <si>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</si>
  <si>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</si>
  <si>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</si>
  <si>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</si>
  <si>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</si>
  <si>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</si>
  <si>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</si>
  <si>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</si>
  <si>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</si>
  <si>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</si>
  <si>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</si>
  <si>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</si>
  <si>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</si>
  <si>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</si>
  <si>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</si>
  <si>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</si>
  <si>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</si>
  <si>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</si>
  <si>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</si>
  <si>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</si>
  <si>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</si>
  <si>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</si>
  <si>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</si>
  <si>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</si>
  <si>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</si>
  <si>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</si>
  <si>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</si>
  <si>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</si>
  <si>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</si>
  <si>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</si>
  <si>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</si>
  <si>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</si>
  <si>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</si>
  <si>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</si>
  <si>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</si>
  <si>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</si>
  <si>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</si>
  <si>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</si>
  <si>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</si>
  <si>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</si>
  <si>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</si>
  <si>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</si>
  <si>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</si>
  <si>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</si>
  <si>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</si>
  <si>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</si>
  <si>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</si>
  <si>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</si>
  <si>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</si>
  <si>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</si>
  <si>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</si>
  <si>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</si>
  <si>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</si>
  <si>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</si>
  <si>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</si>
  <si>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</si>
  <si>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</si>
  <si>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</si>
  <si>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</si>
  <si>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</si>
  <si>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</si>
  <si>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</si>
  <si>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</si>
  <si>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</si>
  <si>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</si>
  <si>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</si>
  <si>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</si>
  <si>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</si>
  <si>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</si>
  <si>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</si>
  <si>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</si>
  <si>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</si>
  <si>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</si>
  <si>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</si>
  <si>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</si>
  <si>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</si>
  <si>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</si>
  <si>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</si>
  <si>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</si>
  <si>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</si>
  <si>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</si>
  <si>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</si>
  <si>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</si>
  <si>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</si>
  <si>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</si>
  <si>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</si>
  <si>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</si>
  <si>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</si>
  <si>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</si>
  <si>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</si>
  <si>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</si>
  <si>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</si>
  <si>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</si>
  <si>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</si>
  <si>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</si>
  <si>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</si>
  <si>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</si>
  <si>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</si>
  <si>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</si>
  <si>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</si>
  <si>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</si>
  <si>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</si>
  <si>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</si>
  <si>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</si>
  <si>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</si>
  <si>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</si>
  <si>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</si>
  <si>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</si>
  <si>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</si>
  <si>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</si>
  <si>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</si>
  <si>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</si>
  <si>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</si>
  <si>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</si>
  <si>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</si>
  <si>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</si>
  <si>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</si>
  <si>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</si>
  <si>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</si>
  <si>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</si>
  <si>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</si>
  <si>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</si>
  <si>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</si>
  <si>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</si>
  <si>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</si>
  <si>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</si>
  <si>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</si>
  <si>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</si>
  <si>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</si>
  <si>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</si>
  <si>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</si>
  <si>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</si>
  <si>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</si>
  <si>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</si>
  <si>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</si>
  <si>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</si>
  <si>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</si>
  <si>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</si>
  <si>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</si>
  <si>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</si>
  <si>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</si>
  <si>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</si>
  <si>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</si>
  <si>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</si>
  <si>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</si>
  <si>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</si>
  <si>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</si>
  <si>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</si>
  <si>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</si>
  <si>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</si>
  <si>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</si>
  <si>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</si>
  <si>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</si>
  <si>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</si>
  <si>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</si>
  <si>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</si>
  <si>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</si>
  <si>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</si>
  <si>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</si>
  <si>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</si>
  <si>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</si>
  <si>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</si>
  <si>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</si>
  <si>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</si>
  <si>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</si>
  <si>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</si>
  <si>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</si>
  <si>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</si>
  <si>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</si>
  <si>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</si>
  <si>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</si>
  <si>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</si>
  <si>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</si>
  <si>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</si>
  <si>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</si>
  <si>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</si>
  <si>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</si>
  <si>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</si>
  <si>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</si>
  <si>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</si>
  <si>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</si>
  <si>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</si>
  <si>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</si>
  <si>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</si>
  <si>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</si>
  <si>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</si>
  <si>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</si>
  <si>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</si>
  <si>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</si>
  <si>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</si>
  <si>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</si>
  <si>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</si>
  <si>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</si>
  <si>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</si>
  <si>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</si>
  <si>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</si>
  <si>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</si>
  <si>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</si>
  <si>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</si>
  <si>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</si>
  <si>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</si>
  <si>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</si>
  <si>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</si>
  <si>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</si>
  <si>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</si>
  <si>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</si>
  <si>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</si>
  <si>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</si>
  <si>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</si>
  <si>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</si>
  <si>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</si>
  <si>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</si>
  <si>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</si>
  <si>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</si>
  <si>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</si>
  <si>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</si>
  <si>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</si>
  <si>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</si>
  <si>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</si>
  <si>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</si>
  <si>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</si>
  <si>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</si>
  <si>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</si>
  <si>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</si>
  <si>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</si>
  <si>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</si>
  <si>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</si>
  <si>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</si>
  <si>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</si>
  <si>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</si>
  <si>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</si>
  <si>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</si>
  <si>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</si>
  <si>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</si>
  <si>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</si>
  <si>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</si>
  <si>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</si>
  <si>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</si>
  <si>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</si>
  <si>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</si>
  <si>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</si>
  <si>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</si>
  <si>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</si>
  <si>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</si>
  <si>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</si>
  <si>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</si>
  <si>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</si>
  <si>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</si>
  <si>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</si>
  <si>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</si>
  <si>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</si>
  <si>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</si>
  <si>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</si>
  <si>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</si>
  <si>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</si>
  <si>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</si>
  <si>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</si>
  <si>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</si>
  <si>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</si>
  <si>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</si>
  <si>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</si>
  <si>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</si>
  <si>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</si>
  <si>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</si>
  <si>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</si>
  <si>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</si>
  <si>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</si>
  <si>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</si>
  <si>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</si>
  <si>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</si>
  <si>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</si>
  <si>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</si>
  <si>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</si>
  <si>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</si>
  <si>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</si>
  <si>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</si>
  <si>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</si>
  <si>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</si>
  <si>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</si>
  <si>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</si>
  <si>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</si>
  <si>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</si>
  <si>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</si>
  <si>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</si>
  <si>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</si>
  <si>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</si>
  <si>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</si>
  <si>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</si>
  <si>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</si>
  <si>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</si>
  <si>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</si>
  <si>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</si>
  <si>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</si>
  <si>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</si>
  <si>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</si>
  <si>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</si>
  <si>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</si>
  <si>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</si>
  <si>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</si>
  <si>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</si>
  <si>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</si>
  <si>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</si>
  <si>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</si>
  <si>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</si>
  <si>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</si>
  <si>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</si>
  <si>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</si>
  <si>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</si>
  <si>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</si>
  <si>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</si>
  <si>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</si>
  <si>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</si>
  <si>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</si>
  <si>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</si>
  <si>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</si>
  <si>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</si>
  <si>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</si>
  <si>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</si>
  <si>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</si>
  <si>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</si>
  <si>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</si>
  <si>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</si>
  <si>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</si>
  <si>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</si>
  <si>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</si>
  <si>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</si>
  <si>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</si>
  <si>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</si>
  <si>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</si>
  <si>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</si>
  <si>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</si>
  <si>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</si>
  <si>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</si>
  <si>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</si>
  <si>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</si>
  <si>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</si>
  <si>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</si>
  <si>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</si>
  <si>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</si>
  <si>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</si>
  <si>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</si>
  <si>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</si>
  <si>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</si>
  <si>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</si>
  <si>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</si>
  <si>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</si>
  <si>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</si>
  <si>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</si>
  <si>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</si>
  <si>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</si>
  <si>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</si>
  <si>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</si>
  <si>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</si>
  <si>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</si>
  <si>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</si>
  <si>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</si>
  <si>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</si>
  <si>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</si>
  <si>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</si>
  <si>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</si>
  <si>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</si>
  <si>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</si>
  <si>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</si>
  <si>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</si>
  <si>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</si>
  <si>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</si>
  <si>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</si>
  <si>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</si>
  <si>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</si>
  <si>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</si>
  <si>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</si>
  <si>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</si>
  <si>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</si>
  <si>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</si>
  <si>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</si>
  <si>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</si>
  <si>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</si>
  <si>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</si>
  <si>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</si>
  <si>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</si>
  <si>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</si>
  <si>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</si>
  <si>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</si>
  <si>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</si>
  <si>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</si>
  <si>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</si>
  <si>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</si>
  <si>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</si>
  <si>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</si>
  <si>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</si>
  <si>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</si>
  <si>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</si>
  <si>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</si>
  <si>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</si>
  <si>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</si>
  <si>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</si>
  <si>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</si>
  <si>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</si>
  <si>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</si>
  <si>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</si>
  <si>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</si>
  <si>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</si>
  <si>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</si>
  <si>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</si>
  <si>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</si>
  <si>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</si>
  <si>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</si>
  <si>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</si>
  <si>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</si>
  <si>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</si>
  <si>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</si>
  <si>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</si>
  <si>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</si>
  <si>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</si>
  <si>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</si>
  <si>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</si>
  <si>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</si>
  <si>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</si>
  <si>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</si>
  <si>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</si>
  <si>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</si>
  <si>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</si>
  <si>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</si>
  <si>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</si>
  <si>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</si>
  <si>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</si>
  <si>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</si>
  <si>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</si>
  <si>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</si>
  <si>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</si>
  <si>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</si>
  <si>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</si>
  <si>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</si>
  <si>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</si>
  <si>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</si>
  <si>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</si>
  <si>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</si>
  <si>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</si>
  <si>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</si>
  <si>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</si>
  <si>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</si>
  <si>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</si>
  <si>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</si>
  <si>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</si>
  <si>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</si>
  <si>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</si>
  <si>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</si>
  <si>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</si>
  <si>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</si>
  <si>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</si>
  <si>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</si>
  <si>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</si>
  <si>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</si>
  <si>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</si>
  <si>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</si>
  <si>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</si>
  <si>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</si>
  <si>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</si>
  <si>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</si>
  <si>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</si>
  <si>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</si>
  <si>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</si>
  <si>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</si>
  <si>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</si>
  <si>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</si>
  <si>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</si>
  <si>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</si>
  <si>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</si>
  <si>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</si>
  <si>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</si>
  <si>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</si>
  <si>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</si>
  <si>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</si>
  <si>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</si>
  <si>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</si>
  <si>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</si>
  <si>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</si>
  <si>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</si>
  <si>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</si>
  <si>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</si>
  <si>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</si>
  <si>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</si>
  <si>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</si>
  <si>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</si>
  <si>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</si>
  <si>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</si>
  <si>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</si>
  <si>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</si>
  <si>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</si>
  <si>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</si>
  <si>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</si>
  <si>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</si>
  <si>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</si>
  <si>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</si>
  <si>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</si>
  <si>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</si>
  <si>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</si>
  <si>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</si>
  <si>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</si>
  <si>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</si>
  <si>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</si>
  <si>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</si>
  <si>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</si>
  <si>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</si>
  <si>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</si>
  <si>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</si>
  <si>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</si>
  <si>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</si>
  <si>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</si>
  <si>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</si>
  <si>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</si>
  <si>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</si>
  <si>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</si>
  <si>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</si>
  <si>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</si>
  <si>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</si>
  <si>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</si>
  <si>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</si>
  <si>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</si>
  <si>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</si>
  <si>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</si>
  <si>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</si>
  <si>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</si>
  <si>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</si>
  <si>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</si>
  <si>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</si>
  <si>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</si>
  <si>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</si>
  <si>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</si>
  <si>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</si>
  <si>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</si>
  <si>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</si>
  <si>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</si>
  <si>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</si>
  <si>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</si>
  <si>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</si>
  <si>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</si>
  <si>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</si>
  <si>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</si>
  <si>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</si>
  <si>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</si>
  <si>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</si>
  <si>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</si>
  <si>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</si>
  <si>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</si>
  <si>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</si>
  <si>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</si>
  <si>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</si>
  <si>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</si>
  <si>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</si>
  <si>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</si>
  <si>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</si>
  <si>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</si>
  <si>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</si>
  <si>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</si>
  <si>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</si>
  <si>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</si>
  <si>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</si>
  <si>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</si>
  <si>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</si>
  <si>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</si>
  <si>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</si>
  <si>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</si>
  <si>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</si>
  <si>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</si>
  <si>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</si>
  <si>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</si>
  <si>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</si>
  <si>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</si>
  <si>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</si>
  <si>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</si>
  <si>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</si>
  <si>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</si>
  <si>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</si>
  <si>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</si>
  <si>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</si>
  <si>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</si>
  <si>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</si>
  <si>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</si>
  <si>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</si>
  <si>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</si>
  <si>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</si>
  <si>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</si>
  <si>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</si>
  <si>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</si>
  <si>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</si>
  <si>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</si>
  <si>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</si>
  <si>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</si>
  <si>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</si>
  <si>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</si>
  <si>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</si>
  <si>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</si>
  <si>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</si>
  <si>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</si>
  <si>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</si>
  <si>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</si>
  <si>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</si>
  <si>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</si>
  <si>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</si>
  <si>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</si>
  <si>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</si>
  <si>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</si>
  <si>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</si>
  <si>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</si>
  <si>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</si>
  <si>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</si>
  <si>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</si>
  <si>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</si>
  <si>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</si>
  <si>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</si>
  <si>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</si>
  <si>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</si>
  <si>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</si>
  <si>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</si>
  <si>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</si>
  <si>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</si>
  <si>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</si>
  <si>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</si>
  <si>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</si>
  <si>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</si>
  <si>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</si>
  <si>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</si>
  <si>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</si>
  <si>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</si>
  <si>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</si>
  <si>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</si>
  <si>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</si>
  <si>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</si>
  <si>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</si>
  <si>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</si>
  <si>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</si>
  <si>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</si>
  <si>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</si>
  <si>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</si>
  <si>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</si>
  <si>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</si>
  <si>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</si>
  <si>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</si>
  <si>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</si>
  <si>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</si>
  <si>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</si>
  <si>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</si>
  <si>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</si>
  <si>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</si>
  <si>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</si>
  <si>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</si>
  <si>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</si>
  <si>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</si>
  <si>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</si>
  <si>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</si>
  <si>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</si>
  <si>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</si>
  <si>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</si>
  <si>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</si>
  <si>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</si>
  <si>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</si>
  <si>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</si>
  <si>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</si>
  <si>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</si>
  <si>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</si>
  <si>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</si>
  <si>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</si>
  <si>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</si>
  <si>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</si>
  <si>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</si>
  <si>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</si>
  <si>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</si>
  <si>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</si>
  <si>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</si>
  <si>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</si>
  <si>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</si>
  <si>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</si>
  <si>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</si>
  <si>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</si>
  <si>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</si>
  <si>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</si>
  <si>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</si>
  <si>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</si>
  <si>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</si>
  <si>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</si>
  <si>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</si>
  <si>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</si>
  <si>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</si>
  <si>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</si>
  <si>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</si>
  <si>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</si>
  <si>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</si>
  <si>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</si>
  <si>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</si>
  <si>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</si>
  <si>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</si>
  <si>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</si>
  <si>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</si>
  <si>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</si>
  <si>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</si>
  <si>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</si>
  <si>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</si>
  <si>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</si>
  <si>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</si>
  <si>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</si>
  <si>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</si>
  <si>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</si>
  <si>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</si>
  <si>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</si>
  <si>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</si>
  <si>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</si>
  <si>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</si>
  <si>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</si>
  <si>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</si>
  <si>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</si>
  <si>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</si>
  <si>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</si>
  <si>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</si>
  <si>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</si>
  <si>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</si>
  <si>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</si>
  <si>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</si>
  <si>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</si>
  <si>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</si>
  <si>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</si>
  <si>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</si>
  <si>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</si>
  <si>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</si>
  <si>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</si>
  <si>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</si>
  <si>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</si>
  <si>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</si>
  <si>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</si>
  <si>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</si>
  <si>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</si>
  <si>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</si>
  <si>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</si>
  <si>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</si>
  <si>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</si>
  <si>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</si>
  <si>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</si>
  <si>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</si>
  <si>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</si>
  <si>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</si>
  <si>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</si>
  <si>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</si>
  <si>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</si>
  <si>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</si>
  <si>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</si>
  <si>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</si>
  <si>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</si>
  <si>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</si>
  <si>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</si>
  <si>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</si>
  <si>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</si>
  <si>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</si>
  <si>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</si>
  <si>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</si>
  <si>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</si>
  <si>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</si>
  <si>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</si>
  <si>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</si>
  <si>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</si>
  <si>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</si>
  <si>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</si>
  <si>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</si>
  <si>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</si>
  <si>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</si>
  <si>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</si>
  <si>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</si>
  <si>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</si>
  <si>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</si>
  <si>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</si>
  <si>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</si>
  <si>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</si>
  <si>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</si>
  <si>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</si>
  <si>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</si>
  <si>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</si>
  <si>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</si>
  <si>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</si>
  <si>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</si>
  <si>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</si>
  <si>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</si>
  <si>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</si>
  <si>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</si>
  <si>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</si>
  <si>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</si>
  <si>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</si>
  <si>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</si>
  <si>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</si>
  <si>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</si>
  <si>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</si>
  <si>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</si>
  <si>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</si>
  <si>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</si>
  <si>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</si>
  <si>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</si>
  <si>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</si>
  <si>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</si>
  <si>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</si>
  <si>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</si>
  <si>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</si>
  <si>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</si>
  <si>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</si>
  <si>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</si>
  <si>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</si>
  <si>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</si>
  <si>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</si>
  <si>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</si>
  <si>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</si>
  <si>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</si>
  <si>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</si>
  <si>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</si>
  <si>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</si>
  <si>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</si>
  <si>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</si>
  <si>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</si>
  <si>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</si>
  <si>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</si>
  <si>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</si>
  <si>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</si>
  <si>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</si>
  <si>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</si>
  <si>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</si>
  <si>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</si>
  <si>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</si>
  <si>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</si>
  <si>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</si>
  <si>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</si>
  <si>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</si>
  <si>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</si>
  <si>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</si>
  <si>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</si>
  <si>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</si>
  <si>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</si>
  <si>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</si>
  <si>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</si>
  <si>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</si>
  <si>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</si>
  <si>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</si>
  <si>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</si>
  <si>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</si>
  <si>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</si>
  <si>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</si>
  <si>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</si>
  <si>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</si>
  <si>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</si>
  <si>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</si>
  <si>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</si>
  <si>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</si>
  <si>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</si>
  <si>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</si>
  <si>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</si>
  <si>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</si>
  <si>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</si>
  <si>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</si>
  <si>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</si>
  <si>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</si>
  <si>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</si>
  <si>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</si>
  <si>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</si>
  <si>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</si>
  <si>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</si>
  <si>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</si>
  <si>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</si>
  <si>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</si>
  <si>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</si>
  <si>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</si>
  <si>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</si>
  <si>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</si>
  <si>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</si>
  <si>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</si>
  <si>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</si>
  <si>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</si>
  <si>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</si>
  <si>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</si>
  <si>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</si>
  <si>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</si>
  <si>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</si>
  <si>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</si>
  <si>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</si>
  <si>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</si>
  <si>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</si>
  <si>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</si>
  <si>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</si>
  <si>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</si>
  <si>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</si>
  <si>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</si>
  <si>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</si>
  <si>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</si>
  <si>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</si>
  <si>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</si>
  <si>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</si>
  <si>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</si>
  <si>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</si>
  <si>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</si>
  <si>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</si>
  <si>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</si>
  <si>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</si>
  <si>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</si>
  <si>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</si>
  <si>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</si>
  <si>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</si>
  <si>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</si>
  <si>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</si>
  <si>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</si>
  <si>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</si>
  <si>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</si>
  <si>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</si>
  <si>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</si>
  <si>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</si>
  <si>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</si>
  <si>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</si>
  <si>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</si>
  <si>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</si>
  <si>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</si>
  <si>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</si>
  <si>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</si>
  <si>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</si>
  <si>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</si>
  <si>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</si>
  <si>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</si>
  <si>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</si>
  <si>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</si>
  <si>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</si>
  <si>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</si>
  <si>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</si>
  <si>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</si>
  <si>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</si>
  <si>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</si>
  <si>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</si>
  <si>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</si>
  <si>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</si>
  <si>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</si>
  <si>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</si>
  <si>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</si>
  <si>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</si>
  <si>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</si>
  <si>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</si>
  <si>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</si>
  <si>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</si>
  <si>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</si>
  <si>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</si>
  <si>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</si>
  <si>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</si>
  <si>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</si>
  <si>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</si>
  <si>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</si>
  <si>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</si>
  <si>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</si>
  <si>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</si>
  <si>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</si>
  <si>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</si>
  <si>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</si>
  <si>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</si>
  <si>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</si>
  <si>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</si>
  <si>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</si>
  <si>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</si>
  <si>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</si>
  <si>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</si>
  <si>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</si>
  <si>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</si>
  <si>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</si>
  <si>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</si>
  <si>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</si>
  <si>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</si>
  <si>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</si>
  <si>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</si>
  <si>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</si>
  <si>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</si>
  <si>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</si>
  <si>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</si>
  <si>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</si>
  <si>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</si>
  <si>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</si>
  <si>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</si>
  <si>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</si>
  <si>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</si>
  <si>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</si>
  <si>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</si>
  <si>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</si>
  <si>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</si>
  <si>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</si>
  <si>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</si>
  <si>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</si>
  <si>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</si>
  <si>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</si>
  <si>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</si>
  <si>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</si>
  <si>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</si>
  <si>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</si>
  <si>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</si>
  <si>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</si>
  <si>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</si>
  <si>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</si>
  <si>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</si>
  <si>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</si>
  <si>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</si>
  <si>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</si>
  <si>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</si>
  <si>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</si>
  <si>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</si>
  <si>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</si>
  <si>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</si>
  <si>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</si>
  <si>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</si>
  <si>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</si>
  <si>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</si>
  <si>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</si>
  <si>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</si>
  <si>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</si>
  <si>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</si>
  <si>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</si>
  <si>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</si>
  <si>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</si>
  <si>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</si>
  <si>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</si>
  <si>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</si>
  <si>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</si>
  <si>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</si>
  <si>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</si>
  <si>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</si>
  <si>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</si>
  <si>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</si>
  <si>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</si>
  <si>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</si>
  <si>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</si>
  <si>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</si>
  <si>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</si>
  <si>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</si>
  <si>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</si>
  <si>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</si>
  <si>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</si>
  <si>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</si>
  <si>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</si>
  <si>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</si>
  <si>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</si>
  <si>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</si>
  <si>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</si>
  <si>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</si>
  <si>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</si>
  <si>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</si>
  <si>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</si>
  <si>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</si>
  <si>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</si>
  <si>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</si>
  <si>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</si>
  <si>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</si>
  <si>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</si>
  <si>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</si>
  <si>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</si>
  <si>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</si>
  <si>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</si>
  <si>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</si>
  <si>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</si>
  <si>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</si>
  <si>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</si>
  <si>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</si>
  <si>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</si>
  <si>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</si>
  <si>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</si>
  <si>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</si>
  <si>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</si>
  <si>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</si>
  <si>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</si>
  <si>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</si>
  <si>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</si>
  <si>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</si>
  <si>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</si>
  <si>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</si>
  <si>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</si>
  <si>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</si>
  <si>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</si>
  <si>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</si>
  <si>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</si>
  <si>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</si>
  <si>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</si>
  <si>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</si>
  <si>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</si>
  <si>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</si>
  <si>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</si>
  <si>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</si>
  <si>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</si>
  <si>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</si>
  <si>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</si>
  <si>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</si>
  <si>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</si>
  <si>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</si>
  <si>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</si>
  <si>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</si>
  <si>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</si>
  <si>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</si>
  <si>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</si>
  <si>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</si>
  <si>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</si>
  <si>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</si>
  <si>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</si>
  <si>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</si>
  <si>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</si>
  <si>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</si>
  <si>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</si>
  <si>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</si>
  <si>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</si>
  <si>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</si>
  <si>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</si>
  <si>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</si>
  <si>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</si>
  <si>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</si>
  <si>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</si>
  <si>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</si>
  <si>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</si>
  <si>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</si>
  <si>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</si>
  <si>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</si>
  <si>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</si>
  <si>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</si>
  <si>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</si>
  <si>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</si>
  <si>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</si>
  <si>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</si>
  <si>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</si>
  <si>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</si>
  <si>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</si>
  <si>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</si>
  <si>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</si>
  <si>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</si>
  <si>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</si>
  <si>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</si>
  <si>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</si>
  <si>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</si>
  <si>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</si>
  <si>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</si>
  <si>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</si>
  <si>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</si>
  <si>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</si>
  <si>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</si>
  <si>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</si>
  <si>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</si>
  <si>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</si>
  <si>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</si>
  <si>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</si>
  <si>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</si>
  <si>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</si>
  <si>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</si>
  <si>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</si>
  <si>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</si>
  <si>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</si>
  <si>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</si>
  <si>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</si>
  <si>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</si>
  <si>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</si>
  <si>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</si>
  <si>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</si>
  <si>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</si>
  <si>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</si>
  <si>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</si>
  <si>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</si>
  <si>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</si>
  <si>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</si>
  <si>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</si>
  <si>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</si>
  <si>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</si>
  <si>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</si>
  <si>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</si>
  <si>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</si>
  <si>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</si>
  <si>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</si>
  <si>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</si>
  <si>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</si>
  <si>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</si>
  <si>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</si>
  <si>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</si>
  <si>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</si>
  <si>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</si>
  <si>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</si>
  <si>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</si>
  <si>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</si>
  <si>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</si>
  <si>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</si>
  <si>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</si>
  <si>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</si>
  <si>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</si>
  <si>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</si>
  <si>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</si>
  <si>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</si>
  <si>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</si>
  <si>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</si>
  <si>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</si>
  <si>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</si>
  <si>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</si>
  <si>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</si>
  <si>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</si>
  <si>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</si>
  <si>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</si>
  <si>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</si>
  <si>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</si>
  <si>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</si>
  <si>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</si>
  <si>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</si>
  <si>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</si>
  <si>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</si>
  <si>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</si>
  <si>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</si>
  <si>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</si>
  <si>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</si>
  <si>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</si>
  <si>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</si>
  <si>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</si>
  <si>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</si>
  <si>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</si>
  <si>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</si>
  <si>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</si>
  <si>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</si>
  <si>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</si>
  <si>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</si>
  <si>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</si>
  <si>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</si>
  <si>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</si>
  <si>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</si>
  <si>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</si>
  <si>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</si>
  <si>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</si>
  <si>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</si>
  <si>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</si>
  <si>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</si>
  <si>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</si>
  <si>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</si>
  <si>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</si>
  <si>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</si>
  <si>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</si>
  <si>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</si>
  <si>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</si>
  <si>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</si>
  <si>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</si>
  <si>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</si>
  <si>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</si>
  <si>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</si>
  <si>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</si>
  <si>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</si>
  <si>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</si>
  <si>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</si>
  <si>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</si>
  <si>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</si>
  <si>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</si>
  <si>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</si>
  <si>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</si>
  <si>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</si>
  <si>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</si>
  <si>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</si>
  <si>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</si>
  <si>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</si>
  <si>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</si>
  <si>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</si>
  <si>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</si>
  <si>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</si>
  <si>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</si>
  <si>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</si>
  <si>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</si>
  <si>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</si>
  <si>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</si>
  <si>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</si>
  <si>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</si>
  <si>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</si>
  <si>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</si>
  <si>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</si>
  <si>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</si>
  <si>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</si>
  <si>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</si>
  <si>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</si>
  <si>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</si>
  <si>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</si>
  <si>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</si>
  <si>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</si>
  <si>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</si>
  <si>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</si>
  <si>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</si>
  <si>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</si>
  <si>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</si>
  <si>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</si>
  <si>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</si>
  <si>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</si>
  <si>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</si>
  <si>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</si>
  <si>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</si>
  <si>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</si>
  <si>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</si>
  <si>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</si>
  <si>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</si>
  <si>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</si>
  <si>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</si>
  <si>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</si>
  <si>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</si>
  <si>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</si>
  <si>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</si>
  <si>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</si>
  <si>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</si>
  <si>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</si>
  <si>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</si>
  <si>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</si>
  <si>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</si>
  <si>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</si>
  <si>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</si>
  <si>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</si>
  <si>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</si>
  <si>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</si>
  <si>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</si>
  <si>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</si>
  <si>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</si>
  <si>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</si>
  <si>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</si>
  <si>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</si>
  <si>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</si>
  <si>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</si>
  <si>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</si>
  <si>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</si>
  <si>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</si>
  <si>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</si>
  <si>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</si>
  <si>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</si>
  <si>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</si>
  <si>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</si>
  <si>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</si>
  <si>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</si>
  <si>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</si>
  <si>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</si>
  <si>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</si>
  <si>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</si>
  <si>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</si>
  <si>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</si>
  <si>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</si>
  <si>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</si>
  <si>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</si>
  <si>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</si>
  <si>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</si>
  <si>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</si>
  <si>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</si>
  <si>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</si>
  <si>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</si>
  <si>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</si>
  <si>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</si>
  <si>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</si>
  <si>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</si>
  <si>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</si>
  <si>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</si>
  <si>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</si>
  <si>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</si>
  <si>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</si>
  <si>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</si>
  <si>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</si>
  <si>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</si>
  <si>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</si>
  <si>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</si>
  <si>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</si>
  <si>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</si>
  <si>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</si>
  <si>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</si>
  <si>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</si>
  <si>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</si>
  <si>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</si>
  <si>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</si>
  <si>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</si>
  <si>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</si>
  <si>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</si>
  <si>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</si>
  <si>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</si>
  <si>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</si>
  <si>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</si>
  <si>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</si>
  <si>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</si>
  <si>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</si>
  <si>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</si>
  <si>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</si>
  <si>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</si>
  <si>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</si>
  <si>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</si>
  <si>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</si>
  <si>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</si>
  <si>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</si>
  <si>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</si>
  <si>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</si>
  <si>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</si>
  <si>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</si>
  <si>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</si>
  <si>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</si>
  <si>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</si>
  <si>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</si>
  <si>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</si>
  <si>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</si>
  <si>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</si>
  <si>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</si>
  <si>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</si>
  <si>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</si>
  <si>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</si>
  <si>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</si>
  <si>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</si>
  <si>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</si>
  <si>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</si>
  <si>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</si>
  <si>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</si>
  <si>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</si>
  <si>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</si>
  <si>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</si>
  <si>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</si>
  <si>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</si>
  <si>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</si>
  <si>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</si>
  <si>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</si>
  <si>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</si>
  <si>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</si>
  <si>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</si>
  <si>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</si>
  <si>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</si>
  <si>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</si>
  <si>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</si>
  <si>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</si>
  <si>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</si>
  <si>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</si>
  <si>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</si>
  <si>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</si>
  <si>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</si>
  <si>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</si>
  <si>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</si>
  <si>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</si>
  <si>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</si>
  <si>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</si>
  <si>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</si>
  <si>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</si>
  <si>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</si>
  <si>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</si>
  <si>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</si>
  <si>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</si>
  <si>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</si>
  <si>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</si>
  <si>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</si>
  <si>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</si>
  <si>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</si>
  <si>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</si>
  <si>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</si>
  <si>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</si>
  <si>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</si>
  <si>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</si>
  <si>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</si>
  <si>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</si>
  <si>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</si>
  <si>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</si>
  <si>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</si>
  <si>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</si>
  <si>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</si>
  <si>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</si>
  <si>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</si>
  <si>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</si>
  <si>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</si>
  <si>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</si>
  <si>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</si>
  <si>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</si>
  <si>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</si>
  <si>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</si>
  <si>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</si>
  <si>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</si>
  <si>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</si>
  <si>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</si>
  <si>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</si>
  <si>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</si>
  <si>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</si>
  <si>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</si>
  <si>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</si>
  <si>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</si>
  <si>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</si>
  <si>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</si>
  <si>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</si>
  <si>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</si>
  <si>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</si>
  <si>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</si>
  <si>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</si>
  <si>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</si>
  <si>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</si>
  <si>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</si>
  <si>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</si>
  <si>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</si>
  <si>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</si>
  <si>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</si>
  <si>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</si>
  <si>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</si>
  <si>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</si>
  <si>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</si>
  <si>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</si>
  <si>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</si>
  <si>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</si>
  <si>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</si>
  <si>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</si>
  <si>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</si>
  <si>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</si>
  <si>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</si>
  <si>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</si>
  <si>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</si>
  <si>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</si>
  <si>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</si>
  <si>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</si>
  <si>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</si>
  <si>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</si>
  <si>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</si>
  <si>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</si>
  <si>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</si>
  <si>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</si>
  <si>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</si>
  <si>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</si>
  <si>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</si>
  <si>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</si>
  <si>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</si>
  <si>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</si>
  <si>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</si>
  <si>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</si>
  <si>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</si>
  <si>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</si>
  <si>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</si>
  <si>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</si>
  <si>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</si>
  <si>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</si>
  <si>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</si>
  <si>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</si>
  <si>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</si>
  <si>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</si>
  <si>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</si>
  <si>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</si>
  <si>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</si>
  <si>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</si>
  <si>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</si>
  <si>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</si>
  <si>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</si>
  <si>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</si>
  <si>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</si>
  <si>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</si>
  <si>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</si>
  <si>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</si>
  <si>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</si>
  <si>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</si>
  <si>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</si>
  <si>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</si>
  <si>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</si>
  <si>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</si>
  <si>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</si>
  <si>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</si>
  <si>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</si>
  <si>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</si>
  <si>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</si>
  <si>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</si>
  <si>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</si>
  <si>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</si>
  <si>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</si>
  <si>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</si>
  <si>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</si>
  <si>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</si>
  <si>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</si>
  <si>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</si>
  <si>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</si>
  <si>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</si>
  <si>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</si>
  <si>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</si>
  <si>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</si>
  <si>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</si>
  <si>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</si>
  <si>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</si>
  <si>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</si>
  <si>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</si>
  <si>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</si>
  <si>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</si>
  <si>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</si>
  <si>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</si>
  <si>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</si>
  <si>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</si>
  <si>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</si>
  <si>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</si>
  <si>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</si>
  <si>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</si>
  <si>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</si>
  <si>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</si>
  <si>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</si>
  <si>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</si>
  <si>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</si>
  <si>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</si>
  <si>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</si>
  <si>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</si>
  <si>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</si>
  <si>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</si>
  <si>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</si>
  <si>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</si>
  <si>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</si>
  <si>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</si>
  <si>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</si>
  <si>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</si>
  <si>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</si>
  <si>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</si>
  <si>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</si>
  <si>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</si>
  <si>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</si>
  <si>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</si>
  <si>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</si>
  <si>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</si>
  <si>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</si>
  <si>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</si>
  <si>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</si>
  <si>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</si>
  <si>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</si>
  <si>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</si>
  <si>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</si>
  <si>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</si>
  <si>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</si>
  <si>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</si>
  <si>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</si>
  <si>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</si>
  <si>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</si>
  <si>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</si>
  <si>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</si>
  <si>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</si>
  <si>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</si>
  <si>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</si>
  <si>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</si>
  <si>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</si>
  <si>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</si>
  <si>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</si>
  <si>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</si>
  <si>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</si>
  <si>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</si>
  <si>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</si>
  <si>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</si>
  <si>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</si>
  <si>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</si>
  <si>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</si>
  <si>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</si>
  <si>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</si>
  <si>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</si>
  <si>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</si>
  <si>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</si>
  <si>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</si>
  <si>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</si>
  <si>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</si>
  <si>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</si>
  <si>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</si>
  <si>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</si>
  <si>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</si>
  <si>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</si>
  <si>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</si>
  <si>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</si>
  <si>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</si>
  <si>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</si>
  <si>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</si>
  <si>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</si>
  <si>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</si>
  <si>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</si>
  <si>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</si>
  <si>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</si>
  <si>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</si>
  <si>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</si>
  <si>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</si>
  <si>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</si>
  <si>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</si>
  <si>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</si>
  <si>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</si>
  <si>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</si>
  <si>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</si>
  <si>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</si>
  <si>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</si>
  <si>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</si>
  <si>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</si>
  <si>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</si>
  <si>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</si>
  <si>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</si>
  <si>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</si>
  <si>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</si>
  <si>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</si>
  <si>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</si>
  <si>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</si>
  <si>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</si>
  <si>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</si>
  <si>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</si>
  <si>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</si>
  <si>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</si>
  <si>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</si>
  <si>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</si>
  <si>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</si>
  <si>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</si>
  <si>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</si>
  <si>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</si>
  <si>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</si>
  <si>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</si>
  <si>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</si>
  <si>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</si>
  <si>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</si>
  <si>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</si>
  <si>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</si>
  <si>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</si>
  <si>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</si>
  <si>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</si>
  <si>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</si>
  <si>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</si>
  <si>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</si>
  <si>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</si>
  <si>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</si>
  <si>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</si>
  <si>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</si>
  <si>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</si>
  <si>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</si>
  <si>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</si>
  <si>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</si>
  <si>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</si>
  <si>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</si>
  <si>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</si>
  <si>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</si>
  <si>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</si>
  <si>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</si>
  <si>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</si>
  <si>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</si>
  <si>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</si>
  <si>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</si>
  <si>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</si>
  <si>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</si>
  <si>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</si>
  <si>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</si>
  <si>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</si>
  <si>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</si>
  <si>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</si>
  <si>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</si>
  <si>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</si>
  <si>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</si>
  <si>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</si>
  <si>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</si>
  <si>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</si>
  <si>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</si>
  <si>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</si>
  <si>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</si>
  <si>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</si>
  <si>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</si>
  <si>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</si>
  <si>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</si>
  <si>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</si>
  <si>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</si>
  <si>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</si>
  <si>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</si>
  <si>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</si>
  <si>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</si>
  <si>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</si>
  <si>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</si>
  <si>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</si>
  <si>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</si>
  <si>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</si>
  <si>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</si>
  <si>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</si>
  <si>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</si>
  <si>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</si>
  <si>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</si>
  <si>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</si>
  <si>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</si>
  <si>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</si>
  <si>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</si>
  <si>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</si>
  <si>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</si>
  <si>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</si>
  <si>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</si>
  <si>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</si>
  <si>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</si>
  <si>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</si>
  <si>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</si>
  <si>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</si>
  <si>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</si>
  <si>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</si>
  <si>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</si>
  <si>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</si>
  <si>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</si>
  <si>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</si>
  <si>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</si>
  <si>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</si>
  <si>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</si>
  <si>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</si>
  <si>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</si>
  <si>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</si>
  <si>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</si>
  <si>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</si>
  <si>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</si>
  <si>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</si>
  <si>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</si>
  <si>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</si>
  <si>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</si>
  <si>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</si>
  <si>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</si>
  <si>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</si>
  <si>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</si>
  <si>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</si>
  <si>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</si>
  <si>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</si>
  <si>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</si>
  <si>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</si>
  <si>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</si>
  <si>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</si>
  <si>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</si>
  <si>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</si>
  <si>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</si>
  <si>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</si>
  <si>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</si>
  <si>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</si>
  <si>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</si>
  <si>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</si>
  <si>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</si>
  <si>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</si>
  <si>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</si>
  <si>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</si>
  <si>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</si>
  <si>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</si>
  <si>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</si>
  <si>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</si>
  <si>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</si>
  <si>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</si>
  <si>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</si>
  <si>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</si>
  <si>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</si>
  <si>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</si>
  <si>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</si>
  <si>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</si>
  <si>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</si>
  <si>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</si>
  <si>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</si>
  <si>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</si>
  <si>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</si>
  <si>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</si>
  <si>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</si>
  <si>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</si>
  <si>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</si>
  <si>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</si>
  <si>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</si>
  <si>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</si>
  <si>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</si>
  <si>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</si>
  <si>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</si>
  <si>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</si>
  <si>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</si>
  <si>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</si>
  <si>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</si>
  <si>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</si>
  <si>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</si>
  <si>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</si>
  <si>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</si>
  <si>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</si>
  <si>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</si>
  <si>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</si>
  <si>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</si>
  <si>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</si>
  <si>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</si>
  <si>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</si>
  <si>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</si>
  <si>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</si>
  <si>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</si>
  <si>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</si>
  <si>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</si>
  <si>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</si>
  <si>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</si>
  <si>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</si>
  <si>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</si>
  <si>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</si>
  <si>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</si>
  <si>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</si>
  <si>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</si>
  <si>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</si>
  <si>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</si>
  <si>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</si>
  <si>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</si>
  <si>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</si>
  <si>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</si>
  <si>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</si>
  <si>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</si>
  <si>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</si>
  <si>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</si>
  <si>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</si>
  <si>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</si>
  <si>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</si>
  <si>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</si>
  <si>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</si>
  <si>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</si>
  <si>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</si>
  <si>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</si>
  <si>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</si>
  <si>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</si>
  <si>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</si>
  <si>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</si>
  <si>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</si>
  <si>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</si>
  <si>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</si>
  <si>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</si>
  <si>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</si>
  <si>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</si>
  <si>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</si>
  <si>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</si>
  <si>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</si>
  <si>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</si>
  <si>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</si>
  <si>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</si>
  <si>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</si>
  <si>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</si>
  <si>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</si>
  <si>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</si>
  <si>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</si>
  <si>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</si>
  <si>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</si>
  <si>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</si>
  <si>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</si>
  <si>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</si>
  <si>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</si>
  <si>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</si>
  <si>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</si>
  <si>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</si>
  <si>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</si>
  <si>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</si>
  <si>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</si>
  <si>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</si>
  <si>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</si>
  <si>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</si>
  <si>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</si>
  <si>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</si>
  <si>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</si>
  <si>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</si>
  <si>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</si>
  <si>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</si>
  <si>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</si>
  <si>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</si>
  <si>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</si>
  <si>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</si>
  <si>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</si>
  <si>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</si>
  <si>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</si>
  <si>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</si>
  <si>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</si>
  <si>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</si>
  <si>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</si>
  <si>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</si>
  <si>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</si>
  <si>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</si>
  <si>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</si>
  <si>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</si>
  <si>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</si>
  <si>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</si>
  <si>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</si>
  <si>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</si>
  <si>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</si>
  <si>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</si>
  <si>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</si>
  <si>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</si>
  <si>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</si>
  <si>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</si>
  <si>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</si>
  <si>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</si>
  <si>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</si>
  <si>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</si>
  <si>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</si>
  <si>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</si>
  <si>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</si>
  <si>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</si>
  <si>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</si>
  <si>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</si>
  <si>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</si>
  <si>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</si>
  <si>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</si>
  <si>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</si>
  <si>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</si>
  <si>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</si>
  <si>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</si>
  <si>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</si>
  <si>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</si>
  <si>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</si>
  <si>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</si>
  <si>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</si>
  <si>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</si>
  <si>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</si>
  <si>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</si>
  <si>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</si>
  <si>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</si>
  <si>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</si>
  <si>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</si>
  <si>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</si>
  <si>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</si>
  <si>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</si>
  <si>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</si>
  <si>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</si>
  <si>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</si>
  <si>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</si>
  <si>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</si>
  <si>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</si>
  <si>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</si>
  <si>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</si>
  <si>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</si>
  <si>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</si>
  <si>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</si>
  <si>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</si>
  <si>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</si>
  <si>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</si>
  <si>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</si>
  <si>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</si>
  <si>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</si>
  <si>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</si>
  <si>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</si>
  <si>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</si>
  <si>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</si>
  <si>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</si>
  <si>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</si>
  <si>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</si>
  <si>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</si>
  <si>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</si>
  <si>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</si>
  <si>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</si>
  <si>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</si>
  <si>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</si>
  <si>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</si>
  <si>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</si>
  <si>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</si>
  <si>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</si>
  <si>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</si>
  <si>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</si>
  <si>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</si>
  <si>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</si>
  <si>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</si>
  <si>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</si>
  <si>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</si>
  <si>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</si>
  <si>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</si>
  <si>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</si>
  <si>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</si>
  <si>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</si>
  <si>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</si>
  <si>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</si>
  <si>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</si>
  <si>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</si>
  <si>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</si>
  <si>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</si>
  <si>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</si>
  <si>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</si>
  <si>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</si>
  <si>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</si>
  <si>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</si>
  <si>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</si>
  <si>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</si>
  <si>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</si>
  <si>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</si>
  <si>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</si>
  <si>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</si>
  <si>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</si>
  <si>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</si>
  <si>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</si>
  <si>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</si>
  <si>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</si>
  <si>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</si>
  <si>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</si>
  <si>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</si>
  <si>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</si>
  <si>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</si>
  <si>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</si>
  <si>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</si>
  <si>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</si>
  <si>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</si>
  <si>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</si>
  <si>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</si>
  <si>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</si>
  <si>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</si>
  <si>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</si>
  <si>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</si>
  <si>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</si>
  <si>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</si>
  <si>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</si>
  <si>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</si>
  <si>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</si>
  <si>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</si>
  <si>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</si>
  <si>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</si>
  <si>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</si>
  <si>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</si>
  <si>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</si>
  <si>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</si>
  <si>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</si>
  <si>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</si>
  <si>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</si>
  <si>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</si>
  <si>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</si>
  <si>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</si>
  <si>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</si>
  <si>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</si>
  <si>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</si>
  <si>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</si>
  <si>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</si>
  <si>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</si>
  <si>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</si>
  <si>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</si>
  <si>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</si>
  <si>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</si>
  <si>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</si>
  <si>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</si>
  <si>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</si>
  <si>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</si>
  <si>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</si>
  <si>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</si>
  <si>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</si>
  <si>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</si>
  <si>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</si>
  <si>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</si>
  <si>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</si>
  <si>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</si>
  <si>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</si>
  <si>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</si>
  <si>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</si>
  <si>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</si>
  <si>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</si>
  <si>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</si>
  <si>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</si>
  <si>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</si>
  <si>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</si>
  <si>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</si>
  <si>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</si>
  <si>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</si>
  <si>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</si>
  <si>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</si>
  <si>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</si>
  <si>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</si>
  <si>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</si>
  <si>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</si>
  <si>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</si>
  <si>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</si>
  <si>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</si>
  <si>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</si>
  <si>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</si>
  <si>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</si>
  <si>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</si>
  <si>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</si>
  <si>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</si>
  <si>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</si>
  <si>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</si>
  <si>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</si>
  <si>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</si>
  <si>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</si>
  <si>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</si>
  <si>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</si>
  <si>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</si>
  <si>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</si>
  <si>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</si>
  <si>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</si>
  <si>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</si>
  <si>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</si>
  <si>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</si>
  <si>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</si>
  <si>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</si>
  <si>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</si>
  <si>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</si>
  <si>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</si>
  <si>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</si>
  <si>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</si>
  <si>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</si>
  <si>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</si>
  <si>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</si>
  <si>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</si>
  <si>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</si>
  <si>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</si>
  <si>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</si>
  <si>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</si>
  <si>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</si>
  <si>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</si>
  <si>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</si>
  <si>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</si>
  <si>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</si>
  <si>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</si>
  <si>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</si>
  <si>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</si>
  <si>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</si>
  <si>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</si>
  <si>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</si>
  <si>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</si>
  <si>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</si>
  <si>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</si>
  <si>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</si>
  <si>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</si>
  <si>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</si>
  <si>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</si>
  <si>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</si>
  <si>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</si>
  <si>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</si>
  <si>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</si>
  <si>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</si>
  <si>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</si>
  <si>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</si>
  <si>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</si>
  <si>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</si>
  <si>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</si>
  <si>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</si>
  <si>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</si>
  <si>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</si>
  <si>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</si>
  <si>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</si>
  <si>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</si>
  <si>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</si>
  <si>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</si>
  <si>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</si>
  <si>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</si>
  <si>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</si>
  <si>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</si>
  <si>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</si>
  <si>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</si>
  <si>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</si>
  <si>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</si>
  <si>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</si>
  <si>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</si>
  <si>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</si>
  <si>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</si>
  <si>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</si>
  <si>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</si>
  <si>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</si>
  <si>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</si>
  <si>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</si>
  <si>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</si>
  <si>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</si>
  <si>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</si>
  <si>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</si>
  <si>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</si>
  <si>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</si>
  <si>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</si>
  <si>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</si>
  <si>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</si>
  <si>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</si>
  <si>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</si>
  <si>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</si>
  <si>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</si>
  <si>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</si>
  <si>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</si>
  <si>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</si>
  <si>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</si>
  <si>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</si>
  <si>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</si>
  <si>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</si>
  <si>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</si>
  <si>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</si>
  <si>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</si>
  <si>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</si>
  <si>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</si>
  <si>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</si>
  <si>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</si>
  <si>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</si>
  <si>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</si>
  <si>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</si>
  <si>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</si>
  <si>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</si>
  <si>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</si>
  <si>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</si>
  <si>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</si>
  <si>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</si>
  <si>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</si>
  <si>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</si>
  <si>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</si>
  <si>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</si>
  <si>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</si>
  <si>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</si>
  <si>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</si>
  <si>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</si>
  <si>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</si>
  <si>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</si>
  <si>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</si>
  <si>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</si>
  <si>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</si>
  <si>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</si>
  <si>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</si>
  <si>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</si>
  <si>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</si>
  <si>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</si>
  <si>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</si>
  <si>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</si>
  <si>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</si>
  <si>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</si>
  <si>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</si>
  <si>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</si>
  <si>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</si>
  <si>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</si>
  <si>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</si>
  <si>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</si>
  <si>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</si>
  <si>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</si>
  <si>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</si>
  <si>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</si>
  <si>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</si>
  <si>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</si>
  <si>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</si>
  <si>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</si>
  <si>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</si>
  <si>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</si>
  <si>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</si>
  <si>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</si>
  <si>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</si>
  <si>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</si>
  <si>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</si>
  <si>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</si>
  <si>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</si>
  <si>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</si>
  <si>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</si>
  <si>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</si>
  <si>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</si>
  <si>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</si>
  <si>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</si>
  <si>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</si>
  <si>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</si>
  <si>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</si>
  <si>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</si>
  <si>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</si>
  <si>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</si>
  <si>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</si>
  <si>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</si>
  <si>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</si>
  <si>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</si>
  <si>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</si>
  <si>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</si>
  <si>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</si>
  <si>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</si>
  <si>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</si>
  <si>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</si>
  <si>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</si>
  <si>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</si>
  <si>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</si>
  <si>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</si>
  <si>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</si>
  <si>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</si>
  <si>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</si>
  <si>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</si>
  <si>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</si>
  <si>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</si>
  <si>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</si>
  <si>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</si>
  <si>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</si>
  <si>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</si>
  <si>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</si>
  <si>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</si>
  <si>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</si>
  <si>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</si>
  <si>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</si>
  <si>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</si>
  <si>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</si>
  <si>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</si>
  <si>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</si>
  <si>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</si>
  <si>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</si>
  <si>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</si>
  <si>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</si>
  <si>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</si>
  <si>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</si>
  <si>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</si>
  <si>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</si>
  <si>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</si>
  <si>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</si>
  <si>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</si>
  <si>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</si>
  <si>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</si>
  <si>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</si>
  <si>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</si>
  <si>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</si>
  <si>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</si>
  <si>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</si>
  <si>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</si>
  <si>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</si>
  <si>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</si>
  <si>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</si>
  <si>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</si>
  <si>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</si>
  <si>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</si>
  <si>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</si>
  <si>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</si>
  <si>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</si>
  <si>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</si>
  <si>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</si>
  <si>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</si>
  <si>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</si>
  <si>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</si>
  <si>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</si>
  <si>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</si>
  <si>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</si>
  <si>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</si>
  <si>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</si>
  <si>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</si>
  <si>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</si>
  <si>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</si>
  <si>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</si>
  <si>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</si>
  <si>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</si>
  <si>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</si>
  <si>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</si>
  <si>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</si>
  <si>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</si>
  <si>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</si>
  <si>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</si>
  <si>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</si>
  <si>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</si>
  <si>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</si>
  <si>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</si>
  <si>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</si>
  <si>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</si>
  <si>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</si>
  <si>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</si>
  <si>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</si>
  <si>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</si>
  <si>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</si>
  <si>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</si>
  <si>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</si>
  <si>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</si>
  <si>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</si>
  <si>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</si>
  <si>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</si>
  <si>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</si>
  <si>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</si>
  <si>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</si>
  <si>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</si>
  <si>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</si>
  <si>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</si>
  <si>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</si>
  <si>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</si>
  <si>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</si>
  <si>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</si>
  <si>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</si>
  <si>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</si>
  <si>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</si>
  <si>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</si>
  <si>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</si>
  <si>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</si>
  <si>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</si>
  <si>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</si>
  <si>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</si>
  <si>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</si>
  <si>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</si>
  <si>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</si>
  <si>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</si>
  <si>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</si>
  <si>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</si>
  <si>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</si>
  <si>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</si>
  <si>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</si>
  <si>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</si>
  <si>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</si>
  <si>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</si>
  <si>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</si>
  <si>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</si>
  <si>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</si>
  <si>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</si>
  <si>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</si>
  <si>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</si>
  <si>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</si>
  <si>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</si>
  <si>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</si>
  <si>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</si>
  <si>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</si>
  <si>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</si>
  <si>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</si>
  <si>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</si>
  <si>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</si>
  <si>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</si>
  <si>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</si>
  <si>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</si>
  <si>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</si>
  <si>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</si>
  <si>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</si>
  <si>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</si>
  <si>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</si>
  <si>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</si>
  <si>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</si>
  <si>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</si>
  <si>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</si>
  <si>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</si>
  <si>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</si>
  <si>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</si>
  <si>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</si>
  <si>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</si>
  <si>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</si>
  <si>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</si>
  <si>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</si>
  <si>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</si>
  <si>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</si>
  <si>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</si>
  <si>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</si>
  <si>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</si>
  <si>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</si>
  <si>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</si>
  <si>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</si>
  <si>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</si>
  <si>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</si>
  <si>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</si>
  <si>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</si>
  <si>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</si>
  <si>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</si>
  <si>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</si>
  <si>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</si>
  <si>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</si>
  <si>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</si>
  <si>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</si>
  <si>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</si>
  <si>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</si>
  <si>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</si>
  <si>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</si>
  <si>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</si>
  <si>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</si>
  <si>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</si>
  <si>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</si>
  <si>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</si>
  <si>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</si>
  <si>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</si>
  <si>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</si>
  <si>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</si>
  <si>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</si>
  <si>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</si>
  <si>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</si>
  <si>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</si>
  <si>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</si>
  <si>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</si>
  <si>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</si>
  <si>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</si>
  <si>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</si>
  <si>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</si>
  <si>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</si>
  <si>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</si>
  <si>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</si>
  <si>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</si>
  <si>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</si>
  <si>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</si>
  <si>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</si>
  <si>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</si>
  <si>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</si>
  <si>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</si>
  <si>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</si>
  <si>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</si>
  <si>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</si>
  <si>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</si>
  <si>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</si>
  <si>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</si>
  <si>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</si>
  <si>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</si>
  <si>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</si>
  <si>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</si>
  <si>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</si>
  <si>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</si>
  <si>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</si>
  <si>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</si>
  <si>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</si>
  <si>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</si>
  <si>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</si>
  <si>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</si>
  <si>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</si>
  <si>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</si>
  <si>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</si>
  <si>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</si>
  <si>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</si>
  <si>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</si>
  <si>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</si>
  <si>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</si>
  <si>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</si>
  <si>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</si>
  <si>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</si>
  <si>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</si>
  <si>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</si>
  <si>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</si>
  <si>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</si>
  <si>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</si>
  <si>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</si>
  <si>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</si>
  <si>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</si>
  <si>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</si>
  <si>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</si>
  <si>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</si>
  <si>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</si>
  <si>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</si>
  <si>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</si>
  <si>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</si>
  <si>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</si>
  <si>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</si>
  <si>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</si>
  <si>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</si>
  <si>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</si>
  <si>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</si>
  <si>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</si>
  <si>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</si>
  <si>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</si>
  <si>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</si>
  <si>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</si>
  <si>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</si>
  <si>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</si>
  <si>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</si>
  <si>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</si>
  <si>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</si>
  <si>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</si>
  <si>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</si>
  <si>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</si>
  <si>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</si>
  <si>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</si>
  <si>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</si>
  <si>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</si>
  <si>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</si>
  <si>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</si>
  <si>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</si>
  <si>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</si>
  <si>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</si>
  <si>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</si>
  <si>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</si>
  <si>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</si>
  <si>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</si>
  <si>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</si>
  <si>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</si>
  <si>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</si>
  <si>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</si>
  <si>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</si>
  <si>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</si>
  <si>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</si>
  <si>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</si>
  <si>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</si>
  <si>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</si>
  <si>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</si>
  <si>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</si>
  <si>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</si>
  <si>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</si>
  <si>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</si>
  <si>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</si>
  <si>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</si>
  <si>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</si>
  <si>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</si>
  <si>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</si>
  <si>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</si>
  <si>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</si>
  <si>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</si>
  <si>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</si>
  <si>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</si>
  <si>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</si>
  <si>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</si>
  <si>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</si>
  <si>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</si>
  <si>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</si>
  <si>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</si>
  <si>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</si>
  <si>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</si>
  <si>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</si>
  <si>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</si>
  <si>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</si>
  <si>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</si>
  <si>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</si>
  <si>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</si>
  <si>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</si>
  <si>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</si>
  <si>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</si>
  <si>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</si>
  <si>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</si>
  <si>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</si>
  <si>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</si>
  <si>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</si>
  <si>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</si>
  <si>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</si>
  <si>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</si>
  <si>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</si>
  <si>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</si>
  <si>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</si>
  <si>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</si>
  <si>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</si>
  <si>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</si>
  <si>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</si>
  <si>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</si>
  <si>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</si>
  <si>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</si>
  <si>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</si>
  <si>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</si>
  <si>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</si>
  <si>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</si>
  <si>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</si>
  <si>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</si>
  <si>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</si>
  <si>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</si>
  <si>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</si>
  <si>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</si>
  <si>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</si>
  <si>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</si>
  <si>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</si>
  <si>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</si>
  <si>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</si>
  <si>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</si>
  <si>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</si>
  <si>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</si>
  <si>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</si>
  <si>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</si>
  <si>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</si>
  <si>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</si>
  <si>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</si>
  <si>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</si>
  <si>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</si>
  <si>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</si>
  <si>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</si>
  <si>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</si>
  <si>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</si>
  <si>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</si>
  <si>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</si>
  <si>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</si>
  <si>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</si>
  <si>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</si>
  <si>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</si>
  <si>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</si>
  <si>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</si>
  <si>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</si>
  <si>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</si>
  <si>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</si>
  <si>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</si>
  <si>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</si>
  <si>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</si>
  <si>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</si>
  <si>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</si>
  <si>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</si>
  <si>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</si>
  <si>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</si>
  <si>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</si>
  <si>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</si>
  <si>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</si>
  <si>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</si>
  <si>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</si>
  <si>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</si>
  <si>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</si>
  <si>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</si>
  <si>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</si>
  <si>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</si>
  <si>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</si>
  <si>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</si>
  <si>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</si>
  <si>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</si>
  <si>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</si>
  <si>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</si>
  <si>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</si>
  <si>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</si>
  <si>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</si>
  <si>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</si>
  <si>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</si>
  <si>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</si>
  <si>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</si>
  <si>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</si>
  <si>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</si>
  <si>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</si>
  <si>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</si>
  <si>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</si>
  <si>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</si>
  <si>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</si>
  <si>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</si>
  <si>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</si>
  <si>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</si>
  <si>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</si>
  <si>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</si>
  <si>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</si>
  <si>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</si>
  <si>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</si>
  <si>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</si>
  <si>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</si>
  <si>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</si>
  <si>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</si>
  <si>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</si>
  <si>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</si>
  <si>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</si>
  <si>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</si>
  <si>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</si>
  <si>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</si>
  <si>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</si>
  <si>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</si>
  <si>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</si>
  <si>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</si>
  <si>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</si>
  <si>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</si>
  <si>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</si>
  <si>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</si>
  <si>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</si>
  <si>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</si>
  <si>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</si>
  <si>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</si>
  <si>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</si>
  <si>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</si>
  <si>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</si>
  <si>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</si>
  <si>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</si>
  <si>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</si>
  <si>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</si>
  <si>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</si>
  <si>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</si>
  <si>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</si>
  <si>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</si>
  <si>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</si>
  <si>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</si>
  <si>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</si>
  <si>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</si>
  <si>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</si>
  <si>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</si>
  <si>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</si>
  <si>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</si>
  <si>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</si>
  <si>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</si>
  <si>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</si>
  <si>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</si>
  <si>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</si>
  <si>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</si>
  <si>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</si>
  <si>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</si>
  <si>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</si>
  <si>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</si>
  <si>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</si>
  <si>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</si>
  <si>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</si>
  <si>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</si>
  <si>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</si>
  <si>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</si>
  <si>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</si>
  <si>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</si>
  <si>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</si>
  <si>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</si>
  <si>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</si>
  <si>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</si>
  <si>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</si>
  <si>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</si>
  <si>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</si>
  <si>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</si>
  <si>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</si>
  <si>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</si>
  <si>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</si>
  <si>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</si>
  <si>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</si>
  <si>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</si>
  <si>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</si>
  <si>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</si>
  <si>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</si>
  <si>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</si>
  <si>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</si>
  <si>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</si>
  <si>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</si>
  <si>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</si>
  <si>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</si>
  <si>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</si>
  <si>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</si>
  <si>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</si>
  <si>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</si>
  <si>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</si>
  <si>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</si>
  <si>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</si>
  <si>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</si>
  <si>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</si>
  <si>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</si>
  <si>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</si>
  <si>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</si>
  <si>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</si>
  <si>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</si>
  <si>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</si>
  <si>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</si>
  <si>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</si>
  <si>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</si>
  <si>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</si>
  <si>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</si>
  <si>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</si>
  <si>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</si>
  <si>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</si>
  <si>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</si>
  <si>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</si>
  <si>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</si>
  <si>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</si>
  <si>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</si>
  <si>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</si>
  <si>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</si>
  <si>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</si>
  <si>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</si>
  <si>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</si>
  <si>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</si>
  <si>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</si>
  <si>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</si>
  <si>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</si>
  <si>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</si>
  <si>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</si>
  <si>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</si>
  <si>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</si>
  <si>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</si>
  <si>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</si>
  <si>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</si>
  <si>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</si>
  <si>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</si>
  <si>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</si>
  <si>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</si>
  <si>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</si>
  <si>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</si>
  <si>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</si>
  <si>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</si>
  <si>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</si>
  <si>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</si>
  <si>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</si>
  <si>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</si>
  <si>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</si>
  <si>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</si>
  <si>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</si>
  <si>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</si>
  <si>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</si>
  <si>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</si>
  <si>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</si>
  <si>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</si>
  <si>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</si>
  <si>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</si>
  <si>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</si>
  <si>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</si>
  <si>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</si>
  <si>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</si>
  <si>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</si>
  <si>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</si>
  <si>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</si>
  <si>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</si>
  <si>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</si>
  <si>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</si>
  <si>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</si>
  <si>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</si>
  <si>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</si>
  <si>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</si>
  <si>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</si>
  <si>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</si>
  <si>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</si>
  <si>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</si>
  <si>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</si>
  <si>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</si>
  <si>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</si>
  <si>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</si>
  <si>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</si>
  <si>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</si>
  <si>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</si>
  <si>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</si>
  <si>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</si>
  <si>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</si>
  <si>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</si>
  <si>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</si>
  <si>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</si>
  <si>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</si>
  <si>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</si>
  <si>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</si>
  <si>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</si>
  <si>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</si>
  <si>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</si>
  <si>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</si>
  <si>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</si>
  <si>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</si>
  <si>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</si>
  <si>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</si>
  <si>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</si>
  <si>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</si>
  <si>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</si>
  <si>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</si>
  <si>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</si>
  <si>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</si>
  <si>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</si>
  <si>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</si>
  <si>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</si>
  <si>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</si>
  <si>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</si>
  <si>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</si>
  <si>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</si>
  <si>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</si>
  <si>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</si>
  <si>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</si>
  <si>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</si>
  <si>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</si>
  <si>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</si>
  <si>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</si>
  <si>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</si>
  <si>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</si>
  <si>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</si>
  <si>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</si>
  <si>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</si>
  <si>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</si>
  <si>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</si>
  <si>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</si>
  <si>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</si>
  <si>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</si>
  <si>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</si>
  <si>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</si>
  <si>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</si>
  <si>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</si>
  <si>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</si>
  <si>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</si>
  <si>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</si>
  <si>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</si>
  <si>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</si>
  <si>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</si>
  <si>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</si>
  <si>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</si>
  <si>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</si>
  <si>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</si>
  <si>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</si>
  <si>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</si>
  <si>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</si>
  <si>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</si>
  <si>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</si>
  <si>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</si>
  <si>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</si>
  <si>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</si>
  <si>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</si>
  <si>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</si>
  <si>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</si>
  <si>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</si>
  <si>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</si>
  <si>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</si>
  <si>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</si>
  <si>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</si>
  <si>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</si>
  <si>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</si>
  <si>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</si>
  <si>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</si>
  <si>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</si>
  <si>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</si>
  <si>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</si>
  <si>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</si>
  <si>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</si>
  <si>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</si>
  <si>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</si>
  <si>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</si>
  <si>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</si>
  <si>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</si>
  <si>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</si>
  <si>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</si>
  <si>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</si>
  <si>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</si>
  <si>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</si>
  <si>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</si>
  <si>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</si>
  <si>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</si>
  <si>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</si>
  <si>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</si>
  <si>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</si>
  <si>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</si>
  <si>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</si>
  <si>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</si>
  <si>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</si>
  <si>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</si>
  <si>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</si>
  <si>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</si>
  <si>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</si>
  <si>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</si>
  <si>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</si>
  <si>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</si>
  <si>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</si>
  <si>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</si>
  <si>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</si>
  <si>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</si>
  <si>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</si>
  <si>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</si>
  <si>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</si>
  <si>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</si>
  <si>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</si>
  <si>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</si>
  <si>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</si>
  <si>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</si>
  <si>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</si>
  <si>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</si>
  <si>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</si>
  <si>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</si>
  <si>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</si>
  <si>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</si>
  <si>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</si>
  <si>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</si>
  <si>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</si>
  <si>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</si>
  <si>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</si>
  <si>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</si>
  <si>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</si>
  <si>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</si>
  <si>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</si>
  <si>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</si>
  <si>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</si>
  <si>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</si>
  <si>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</si>
  <si>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</si>
  <si>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</si>
  <si>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</si>
  <si>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</si>
  <si>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</si>
  <si>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</si>
  <si>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</si>
  <si>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</si>
  <si>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</si>
  <si>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</si>
  <si>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</si>
  <si>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</si>
  <si>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</si>
  <si>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</si>
  <si>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</si>
  <si>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</si>
  <si>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</si>
  <si>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</si>
  <si>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</si>
  <si>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</si>
  <si>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</si>
  <si>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</si>
  <si>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</si>
  <si>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</si>
  <si>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</si>
  <si>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</si>
  <si>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</si>
  <si>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</si>
  <si>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</si>
  <si>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</si>
  <si>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</si>
  <si>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</si>
  <si>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</si>
  <si>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</si>
  <si>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</si>
  <si>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</si>
  <si>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</si>
  <si>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</si>
  <si>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</si>
  <si>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</si>
  <si>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</si>
  <si>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</si>
  <si>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</si>
  <si>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</si>
  <si>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</si>
  <si>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</si>
  <si>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</si>
  <si>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</si>
  <si>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</si>
  <si>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</si>
  <si>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</si>
  <si>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</si>
  <si>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</si>
  <si>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</si>
  <si>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</si>
  <si>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</si>
  <si>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</si>
  <si>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</si>
  <si>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</si>
  <si>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</si>
  <si>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</si>
  <si>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</si>
  <si>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</si>
  <si>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</si>
  <si>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</si>
  <si>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</si>
  <si>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</si>
  <si>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</si>
  <si>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</si>
  <si>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</si>
  <si>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</si>
  <si>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</si>
  <si>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</si>
  <si>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</si>
  <si>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</si>
  <si>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</si>
  <si>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</si>
  <si>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</si>
  <si>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</si>
  <si>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</si>
  <si>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</si>
  <si>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</si>
  <si>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</si>
  <si>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</si>
  <si>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</si>
  <si>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</si>
  <si>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</si>
  <si>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</si>
  <si>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</si>
  <si>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</si>
  <si>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</si>
  <si>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</si>
  <si>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</si>
  <si>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</si>
  <si>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</si>
  <si>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</si>
  <si>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</si>
  <si>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</si>
  <si>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</si>
  <si>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</si>
  <si>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</si>
  <si>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</si>
  <si>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</si>
  <si>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</si>
  <si>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</si>
  <si>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</si>
  <si>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</si>
  <si>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</si>
  <si>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</si>
  <si>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</si>
  <si>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</si>
  <si>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</si>
  <si>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</si>
  <si>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</si>
  <si>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</si>
  <si>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</si>
  <si>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</si>
  <si>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</si>
  <si>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</si>
  <si>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</si>
  <si>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</si>
  <si>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</si>
  <si>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</si>
  <si>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</si>
  <si>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</si>
  <si>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</si>
  <si>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</si>
  <si>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</si>
  <si>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</si>
  <si>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</si>
  <si>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</si>
  <si>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</si>
  <si>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</si>
  <si>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</si>
  <si>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</si>
  <si>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</si>
  <si>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</si>
  <si>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</si>
  <si>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</si>
  <si>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</si>
  <si>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</si>
  <si>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</si>
  <si>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</si>
  <si>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</si>
  <si>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</si>
  <si>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</si>
  <si>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</si>
  <si>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</si>
  <si>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</si>
  <si>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</si>
  <si>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</si>
  <si>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</si>
  <si>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</si>
  <si>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</si>
  <si>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</si>
  <si>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</si>
  <si>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</si>
  <si>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</si>
  <si>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</si>
  <si>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</si>
  <si>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</si>
  <si>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</si>
  <si>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</si>
  <si>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</si>
  <si>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</si>
  <si>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</si>
  <si>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</si>
  <si>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</si>
  <si>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</si>
  <si>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</si>
  <si>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</si>
  <si>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</si>
  <si>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</si>
  <si>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</si>
  <si>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</si>
  <si>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</si>
  <si>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</si>
  <si>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</si>
  <si>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</si>
  <si>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</si>
  <si>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</si>
  <si>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</si>
  <si>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</si>
  <si>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</si>
  <si>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</si>
  <si>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</si>
  <si>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</si>
  <si>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</si>
  <si>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</si>
  <si>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</si>
  <si>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</si>
  <si>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</si>
  <si>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</si>
  <si>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</si>
  <si>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</si>
  <si>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</si>
  <si>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</si>
  <si>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</si>
  <si>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</si>
  <si>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</si>
  <si>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</si>
  <si>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</si>
  <si>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</si>
  <si>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</si>
  <si>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</si>
  <si>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</si>
  <si>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</si>
  <si>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</si>
  <si>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</si>
  <si>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</si>
  <si>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</si>
  <si>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</si>
  <si>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</si>
  <si>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</si>
  <si>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</si>
  <si>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</si>
  <si>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</si>
  <si>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</si>
  <si>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</si>
  <si>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</si>
  <si>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</si>
  <si>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</si>
  <si>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</si>
  <si>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</si>
  <si>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</si>
  <si>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</si>
  <si>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</si>
  <si>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</si>
  <si>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</si>
  <si>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</si>
  <si>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</si>
  <si>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</si>
  <si>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</si>
  <si>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</si>
  <si>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</si>
  <si>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</si>
  <si>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</si>
  <si>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</si>
  <si>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</si>
  <si>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</si>
  <si>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</si>
  <si>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</si>
  <si>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</si>
  <si>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</si>
  <si>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</si>
  <si>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</si>
  <si>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</si>
  <si>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</si>
  <si>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</si>
  <si>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</si>
  <si>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</si>
  <si>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</si>
  <si>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</si>
  <si>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</si>
  <si>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</si>
  <si>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</si>
  <si>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</si>
  <si>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</si>
  <si>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</si>
  <si>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</si>
  <si>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</si>
  <si>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</si>
  <si>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</si>
  <si>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</si>
  <si>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</si>
  <si>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</si>
  <si>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</si>
  <si>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</si>
  <si>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</si>
  <si>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</si>
  <si>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</si>
  <si>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</si>
  <si>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</si>
  <si>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</si>
  <si>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</si>
  <si>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</si>
  <si>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</si>
  <si>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</si>
  <si>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</si>
  <si>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</si>
  <si>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</si>
  <si>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</si>
  <si>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</si>
  <si>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</si>
  <si>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</si>
  <si>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</si>
  <si>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</si>
  <si>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</si>
  <si>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</si>
  <si>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</si>
  <si>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</si>
  <si>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</si>
  <si>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</si>
  <si>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</si>
  <si>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</si>
  <si>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</si>
  <si>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</si>
  <si>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</si>
  <si>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</si>
  <si>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</si>
  <si>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</si>
  <si>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</si>
  <si>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</si>
  <si>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</si>
  <si>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</si>
  <si>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</si>
  <si>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</si>
  <si>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</si>
  <si>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</si>
  <si>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</si>
  <si>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</si>
  <si>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</si>
  <si>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</si>
  <si>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</si>
  <si>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</si>
  <si>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</si>
  <si>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</si>
  <si>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</si>
  <si>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</si>
  <si>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</si>
  <si>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</si>
  <si>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</si>
  <si>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</si>
  <si>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</si>
  <si>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</si>
  <si>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</si>
  <si>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</si>
  <si>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</si>
  <si>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</si>
  <si>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</si>
  <si>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</si>
  <si>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</si>
  <si>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</si>
  <si>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</si>
  <si>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</si>
  <si>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</si>
  <si>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</si>
  <si>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</si>
  <si>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</si>
  <si>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</si>
  <si>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</si>
  <si>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</si>
  <si>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</si>
  <si>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</si>
  <si>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</si>
  <si>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</si>
  <si>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</si>
  <si>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</si>
  <si>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</si>
  <si>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</si>
  <si>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</si>
  <si>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</si>
  <si>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</si>
  <si>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</si>
  <si>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</si>
  <si>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</si>
  <si>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</si>
  <si>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</si>
  <si>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</si>
  <si>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</si>
  <si>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</si>
  <si>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</si>
  <si>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</si>
  <si>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</si>
  <si>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</si>
  <si>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</si>
  <si>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</si>
  <si>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</si>
  <si>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</si>
  <si>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</si>
  <si>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</si>
  <si>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</si>
  <si>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</si>
  <si>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</si>
  <si>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</si>
  <si>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</si>
  <si>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</si>
  <si>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</si>
  <si>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</si>
  <si>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</si>
  <si>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</si>
  <si>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</si>
  <si>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</si>
  <si>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</si>
  <si>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</si>
  <si>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</si>
  <si>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</si>
  <si>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</si>
  <si>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</si>
  <si>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</si>
  <si>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</si>
  <si>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</si>
  <si>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</si>
  <si>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</si>
  <si>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</si>
  <si>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</si>
  <si>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</si>
  <si>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</si>
  <si>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</si>
  <si>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</si>
  <si>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</si>
  <si>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</si>
  <si>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</si>
  <si>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</si>
  <si>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</si>
  <si>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</si>
  <si>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</si>
  <si>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</si>
  <si>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</si>
  <si>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</si>
  <si>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</si>
  <si>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</si>
  <si>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</si>
  <si>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</si>
  <si>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</si>
  <si>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</si>
  <si>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</si>
  <si>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</si>
  <si>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</si>
  <si>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</si>
  <si>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</si>
  <si>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</si>
  <si>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</si>
  <si>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</si>
  <si>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</si>
  <si>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</si>
  <si>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</si>
  <si>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</si>
  <si>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</si>
  <si>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</si>
  <si>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</si>
  <si>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</si>
  <si>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</si>
  <si>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</si>
  <si>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</si>
  <si>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</si>
  <si>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</si>
  <si>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</si>
  <si>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</si>
  <si>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</si>
  <si>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</si>
  <si>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</si>
  <si>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</si>
  <si>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</si>
  <si>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</si>
  <si>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</si>
  <si>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</si>
  <si>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</si>
  <si>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</si>
  <si>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</si>
  <si>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</si>
  <si>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</si>
  <si>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</si>
  <si>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</si>
  <si>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</si>
  <si>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</si>
  <si>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</si>
  <si>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</si>
  <si>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</si>
  <si>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</si>
  <si>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</si>
  <si>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</si>
  <si>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</si>
  <si>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</si>
  <si>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</si>
  <si>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</si>
  <si>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</si>
  <si>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</si>
  <si>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</si>
  <si>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</si>
  <si>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</si>
  <si>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</si>
  <si>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</si>
  <si>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</si>
  <si>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</si>
  <si>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</si>
  <si>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</si>
  <si>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</si>
  <si>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</si>
  <si>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</si>
  <si>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</si>
  <si>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</si>
  <si>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</si>
  <si>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</si>
  <si>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</si>
  <si>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</si>
  <si>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</si>
  <si>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</si>
  <si>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</si>
  <si>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</si>
  <si>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</si>
  <si>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</si>
  <si>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</si>
  <si>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</si>
  <si>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</si>
  <si>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</si>
  <si>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</si>
  <si>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</si>
  <si>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</si>
  <si>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</si>
  <si>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</si>
  <si>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</si>
  <si>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</si>
  <si>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</si>
  <si>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</si>
  <si>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</si>
  <si>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</si>
  <si>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</si>
  <si>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</si>
  <si>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</si>
  <si>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</si>
  <si>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</si>
  <si>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</si>
  <si>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</si>
  <si>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</si>
  <si>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</si>
  <si>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</si>
  <si>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</si>
  <si>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</si>
  <si>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</si>
  <si>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</si>
  <si>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</si>
  <si>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</si>
  <si>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</si>
  <si>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</si>
  <si>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</si>
  <si>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</si>
  <si>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</si>
  <si>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</si>
  <si>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</si>
  <si>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</si>
  <si>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</si>
  <si>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</si>
  <si>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</si>
  <si>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</si>
  <si>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</si>
  <si>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</si>
  <si>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</si>
  <si>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</si>
  <si>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</si>
  <si>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</si>
  <si>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</si>
  <si>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</si>
  <si>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</si>
  <si>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</si>
  <si>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</si>
  <si>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</si>
  <si>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</si>
  <si>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</si>
  <si>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</si>
  <si>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</si>
  <si>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</si>
  <si>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</si>
  <si>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</si>
  <si>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</si>
  <si>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</si>
  <si>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</si>
  <si>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</si>
  <si>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</si>
  <si>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</si>
  <si>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</si>
  <si>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</si>
  <si>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</si>
  <si>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</si>
  <si>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</si>
  <si>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</si>
  <si>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</si>
  <si>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</si>
  <si>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</si>
  <si>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</si>
  <si>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</si>
  <si>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</si>
  <si>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</si>
  <si>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</si>
  <si>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</si>
  <si>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</si>
  <si>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</si>
  <si>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</si>
  <si>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</si>
  <si>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</si>
  <si>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</si>
  <si>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</si>
  <si>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</si>
  <si>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</si>
  <si>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</si>
  <si>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</si>
  <si>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</si>
  <si>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</si>
  <si>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</si>
  <si>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</si>
  <si>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</si>
  <si>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</si>
  <si>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</si>
  <si>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</si>
  <si>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</si>
  <si>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</si>
  <si>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</si>
  <si>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</si>
  <si>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</si>
  <si>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</si>
  <si>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</si>
  <si>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</si>
  <si>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</si>
  <si>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</si>
  <si>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</si>
  <si>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</si>
  <si>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</si>
  <si>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</si>
  <si>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</si>
  <si>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</si>
  <si>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</si>
  <si>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</si>
  <si>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</si>
  <si>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</si>
  <si>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</si>
  <si>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</si>
  <si>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</si>
  <si>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</si>
  <si>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</si>
  <si>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</si>
  <si>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</si>
  <si>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</si>
  <si>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</si>
  <si>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</si>
  <si>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</si>
  <si>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</si>
  <si>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</si>
  <si>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</si>
  <si>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</si>
  <si>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</si>
  <si>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</si>
  <si>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</si>
  <si>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</si>
  <si>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</si>
  <si>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</si>
  <si>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</si>
  <si>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</si>
  <si>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</si>
  <si>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</si>
  <si>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</si>
  <si>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</si>
  <si>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</si>
  <si>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</si>
  <si>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</si>
  <si>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</si>
  <si>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</si>
  <si>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</si>
  <si>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</si>
  <si>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</si>
  <si>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</si>
  <si>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</si>
  <si>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</si>
  <si>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</si>
  <si>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</si>
  <si>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</si>
  <si>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</si>
  <si>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</si>
  <si>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</si>
  <si>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</si>
  <si>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</si>
  <si>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</si>
  <si>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</si>
  <si>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</si>
  <si>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</si>
  <si>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</si>
  <si>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</si>
  <si>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</si>
  <si>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</si>
  <si>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</si>
  <si>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</si>
  <si>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</si>
  <si>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</si>
  <si>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</si>
  <si>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</si>
  <si>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</si>
  <si>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</si>
  <si>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</si>
  <si>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</si>
  <si>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</si>
  <si>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</si>
  <si>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</si>
  <si>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</si>
  <si>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</si>
  <si>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</si>
  <si>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</si>
  <si>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</si>
  <si>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</si>
  <si>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</si>
  <si>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</si>
  <si>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</si>
  <si>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</si>
  <si>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</si>
  <si>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</si>
  <si>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</si>
  <si>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</si>
  <si>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</si>
  <si>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</si>
  <si>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</si>
  <si>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</si>
  <si>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</si>
  <si>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</si>
  <si>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</si>
  <si>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</si>
  <si>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</si>
  <si>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</si>
  <si>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</si>
  <si>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</si>
  <si>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</si>
  <si>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</si>
  <si>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</si>
  <si>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</si>
  <si>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</si>
  <si>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</si>
  <si>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</si>
  <si>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</si>
  <si>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</si>
  <si>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</si>
  <si>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</si>
  <si>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</si>
  <si>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</si>
  <si>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</si>
  <si>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</si>
  <si>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</si>
  <si>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</si>
  <si>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</si>
  <si>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</si>
  <si>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</si>
  <si>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</si>
  <si>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</si>
  <si>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</si>
  <si>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</si>
  <si>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</si>
  <si>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</si>
  <si>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</si>
  <si>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</si>
  <si>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</si>
  <si>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</si>
  <si>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</si>
  <si>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</si>
  <si>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</si>
  <si>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</si>
  <si>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</si>
  <si>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</si>
  <si>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</si>
  <si>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</si>
  <si>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</si>
  <si>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</si>
  <si>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</si>
  <si>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</si>
  <si>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</si>
  <si>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</si>
  <si>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</si>
  <si>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</si>
  <si>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</si>
  <si>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</si>
  <si>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</si>
  <si>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</si>
  <si>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</si>
  <si>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</si>
  <si>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</si>
  <si>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</si>
  <si>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</si>
  <si>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</si>
  <si>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</si>
  <si>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</si>
  <si>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</si>
  <si>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</si>
  <si>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</si>
  <si>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</si>
  <si>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</si>
  <si>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</si>
  <si>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</si>
  <si>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</si>
  <si>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</si>
  <si>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</si>
  <si>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</si>
  <si>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</si>
  <si>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</si>
  <si>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</si>
  <si>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</si>
  <si>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</si>
  <si>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</si>
  <si>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</si>
  <si>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</si>
  <si>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</si>
  <si>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</si>
  <si>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</si>
  <si>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</si>
  <si>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</si>
  <si>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</si>
  <si>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</si>
  <si>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</si>
  <si>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</si>
  <si>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</si>
  <si>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</si>
  <si>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</si>
  <si>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</si>
  <si>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</si>
  <si>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</si>
  <si>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</si>
  <si>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</si>
  <si>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</si>
  <si>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</si>
  <si>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</si>
  <si>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</si>
  <si>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</si>
  <si>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</si>
  <si>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</si>
  <si>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</si>
  <si>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</si>
  <si>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</si>
  <si>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</si>
  <si>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</si>
  <si>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</si>
  <si>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</si>
  <si>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</si>
  <si>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</si>
  <si>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</si>
  <si>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</si>
  <si>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</si>
  <si>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</si>
  <si>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</si>
  <si>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</si>
  <si>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</si>
  <si>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</si>
  <si>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</si>
  <si>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</si>
  <si>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</si>
  <si>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</si>
  <si>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</si>
  <si>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</si>
  <si>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</si>
  <si>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</si>
  <si>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</si>
  <si>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</si>
  <si>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</si>
  <si>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</si>
  <si>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</si>
  <si>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</si>
  <si>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</si>
  <si>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</si>
  <si>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</si>
  <si>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</si>
  <si>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</si>
  <si>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</si>
  <si>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</si>
  <si>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</si>
  <si>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</si>
  <si>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</si>
  <si>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</si>
  <si>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</si>
  <si>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</si>
  <si>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</si>
  <si>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</si>
  <si>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</si>
  <si>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</si>
  <si>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</si>
  <si>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</si>
  <si>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</si>
  <si>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</si>
  <si>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</si>
  <si>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</si>
  <si>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</si>
  <si>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</si>
  <si>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</si>
  <si>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</si>
  <si>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</si>
  <si>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</si>
  <si>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</si>
  <si>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</si>
  <si>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</si>
  <si>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</si>
  <si>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</si>
  <si>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</si>
  <si>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</si>
  <si>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</si>
  <si>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</si>
  <si>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</si>
  <si>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</si>
  <si>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</si>
  <si>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</si>
  <si>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</si>
  <si>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</si>
  <si>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</si>
  <si>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</si>
  <si>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</si>
  <si>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</si>
  <si>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</si>
  <si>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</si>
  <si>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</si>
  <si>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</si>
  <si>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</si>
  <si>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</si>
  <si>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</si>
  <si>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</si>
  <si>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</si>
  <si>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</si>
  <si>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</si>
  <si>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</si>
  <si>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</si>
  <si>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</si>
  <si>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</si>
  <si>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</si>
  <si>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</si>
  <si>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</si>
  <si>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</si>
  <si>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</si>
  <si>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</si>
  <si>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</si>
  <si>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</si>
  <si>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</si>
  <si>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</si>
  <si>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</si>
  <si>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</si>
  <si>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</si>
  <si>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</si>
  <si>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</si>
  <si>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</si>
  <si>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</si>
  <si>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</si>
  <si>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</si>
  <si>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</si>
  <si>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</si>
  <si>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</si>
  <si>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</si>
  <si>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</si>
  <si>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</si>
  <si>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</si>
  <si>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</si>
  <si>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</si>
  <si>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</si>
  <si>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</si>
  <si>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</si>
  <si>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</si>
  <si>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</si>
  <si>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</si>
  <si>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</si>
  <si>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</si>
  <si>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</si>
  <si>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</si>
  <si>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</si>
  <si>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</si>
  <si>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</si>
  <si>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</si>
  <si>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</si>
  <si>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</si>
  <si>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</si>
  <si>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</si>
  <si>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</si>
  <si>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</si>
  <si>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</si>
  <si>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</si>
  <si>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</si>
  <si>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</si>
  <si>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</si>
  <si>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</si>
  <si>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</si>
  <si>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</si>
  <si>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</si>
  <si>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</si>
  <si>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</si>
  <si>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</si>
  <si>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</si>
  <si>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</si>
  <si>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</si>
  <si>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</si>
  <si>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</si>
  <si>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</si>
  <si>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</si>
  <si>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</si>
  <si>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</si>
  <si>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</si>
  <si>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</si>
  <si>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</si>
  <si>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</si>
  <si>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</si>
  <si>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</si>
  <si>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</si>
  <si>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</si>
  <si>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</si>
  <si>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</si>
  <si>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</si>
  <si>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</si>
  <si>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</si>
  <si>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</si>
  <si>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</si>
  <si>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</si>
  <si>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</si>
  <si>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</si>
  <si>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</si>
  <si>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</si>
  <si>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</si>
  <si>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</si>
  <si>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</si>
  <si>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</si>
  <si>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</si>
  <si>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</si>
  <si>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</si>
  <si>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</si>
  <si>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</si>
  <si>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</si>
  <si>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</si>
  <si>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</si>
  <si>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</si>
  <si>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</si>
  <si>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</si>
  <si>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</si>
  <si>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</si>
  <si>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</si>
  <si>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</si>
  <si>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</si>
  <si>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</si>
  <si>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</si>
  <si>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</si>
  <si>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</si>
  <si>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</si>
  <si>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</si>
  <si>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</si>
  <si>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</si>
  <si>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</si>
  <si>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</si>
  <si>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</si>
  <si>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</si>
  <si>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</si>
  <si>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</si>
  <si>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</si>
  <si>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</si>
  <si>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</si>
  <si>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</si>
  <si>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</si>
  <si>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</si>
  <si>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</si>
  <si>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</si>
  <si>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</si>
  <si>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</si>
  <si>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</si>
  <si>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</si>
  <si>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</si>
  <si>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</si>
  <si>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</si>
  <si>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</si>
  <si>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</si>
  <si>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</si>
  <si>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</si>
  <si>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</si>
  <si>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</si>
  <si>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</si>
  <si>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</si>
  <si>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</si>
  <si>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</si>
  <si>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</si>
  <si>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</si>
  <si>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</si>
  <si>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</si>
  <si>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</si>
  <si>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</si>
  <si>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</si>
  <si>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</si>
  <si>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</si>
  <si>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</si>
  <si>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</si>
  <si>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</si>
  <si>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</si>
  <si>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</si>
  <si>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</si>
  <si>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</si>
  <si>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</si>
  <si>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</si>
  <si>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</si>
  <si>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</si>
  <si>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</si>
  <si>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</si>
  <si>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</si>
  <si>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</si>
  <si>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</si>
  <si>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</si>
  <si>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</si>
  <si>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</si>
  <si>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</si>
  <si>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</si>
  <si>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</si>
  <si>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</si>
  <si>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</si>
  <si>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</si>
  <si>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</si>
  <si>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</si>
  <si>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</si>
  <si>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</si>
  <si>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</si>
  <si>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</si>
  <si>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</si>
  <si>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</si>
  <si>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</si>
  <si>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</si>
  <si>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</si>
  <si>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</si>
  <si>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</si>
  <si>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</si>
  <si>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</si>
  <si>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</si>
  <si>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</si>
  <si>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</si>
  <si>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</si>
  <si>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</si>
  <si>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</si>
  <si>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</si>
  <si>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</si>
  <si>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</si>
  <si>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</si>
  <si>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</si>
  <si>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</si>
  <si>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</si>
  <si>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</si>
  <si>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</si>
  <si>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</si>
  <si>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</si>
  <si>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</si>
  <si>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</si>
  <si>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</si>
  <si>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</si>
  <si>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</si>
  <si>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</si>
  <si>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</si>
  <si>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</si>
  <si>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</si>
  <si>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</si>
  <si>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</si>
  <si>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</si>
  <si>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</si>
  <si>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</si>
  <si>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</si>
  <si>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</si>
  <si>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</si>
  <si>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</si>
  <si>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</si>
  <si>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</si>
  <si>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</si>
  <si>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</si>
  <si>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</si>
  <si>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</si>
  <si>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</si>
  <si>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</si>
  <si>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</si>
  <si>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</si>
  <si>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</si>
  <si>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</si>
  <si>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</si>
  <si>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</si>
  <si>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</si>
  <si>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</si>
  <si>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</si>
  <si>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</si>
  <si>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</si>
  <si>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</si>
  <si>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</si>
  <si>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</si>
  <si>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</si>
  <si>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</si>
  <si>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</si>
  <si>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</si>
  <si>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</si>
  <si>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</si>
  <si>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</si>
  <si>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</si>
  <si>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</si>
  <si>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</si>
  <si>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</si>
  <si>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</si>
  <si>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</si>
  <si>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</si>
  <si>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</si>
  <si>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</si>
  <si>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</si>
  <si>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</si>
  <si>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</si>
  <si>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</si>
  <si>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</si>
  <si>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</si>
  <si>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</si>
  <si>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</si>
  <si>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</si>
  <si>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</si>
  <si>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</si>
  <si>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</si>
  <si>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</si>
  <si>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</si>
  <si>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</si>
  <si>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</si>
  <si>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</si>
  <si>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</si>
  <si>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</si>
  <si>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</si>
  <si>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</si>
  <si>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</si>
  <si>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</si>
  <si>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</si>
  <si>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</si>
  <si>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</si>
  <si>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</si>
  <si>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</si>
  <si>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</si>
  <si>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</si>
  <si>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</si>
  <si>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</si>
  <si>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</si>
  <si>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</si>
  <si>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</si>
  <si>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</si>
  <si>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</si>
  <si>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</si>
  <si>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</si>
  <si>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</si>
  <si>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</si>
  <si>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</si>
  <si>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</si>
  <si>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</si>
  <si>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</si>
  <si>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</si>
  <si>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</si>
  <si>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</si>
  <si>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</si>
  <si>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</si>
  <si>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</si>
  <si>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</si>
  <si>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</si>
  <si>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</si>
  <si>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</si>
  <si>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</si>
  <si>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</si>
  <si>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</si>
  <si>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</si>
  <si>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</si>
  <si>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</si>
  <si>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</si>
  <si>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</si>
  <si>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</si>
  <si>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</si>
  <si>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</si>
  <si>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</si>
  <si>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</si>
  <si>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</si>
  <si>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</si>
  <si>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</si>
  <si>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</si>
  <si>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</si>
  <si>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</si>
  <si>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</si>
  <si>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</si>
  <si>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</si>
  <si>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</si>
  <si>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</si>
  <si>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</si>
  <si>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</si>
  <si>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</si>
  <si>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</si>
  <si>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</si>
  <si>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</si>
  <si>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</si>
  <si>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</si>
  <si>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</si>
  <si>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</si>
  <si>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</si>
  <si>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</si>
  <si>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</si>
  <si>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</si>
  <si>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</si>
  <si>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</si>
  <si>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</si>
  <si>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</si>
  <si>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</si>
  <si>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</si>
  <si>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</si>
  <si>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</si>
  <si>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</si>
  <si>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</si>
  <si>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</si>
  <si>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</si>
  <si>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</si>
  <si>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</si>
  <si>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</si>
  <si>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</si>
  <si>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</si>
  <si>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</si>
  <si>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</si>
  <si>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</si>
  <si>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</si>
  <si>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</si>
  <si>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</si>
  <si>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</si>
  <si>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</si>
  <si>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</si>
  <si>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</si>
  <si>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</si>
  <si>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</si>
  <si>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</si>
  <si>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</si>
  <si>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</si>
  <si>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</si>
  <si>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</si>
  <si>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</si>
  <si>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</si>
  <si>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</si>
  <si>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</si>
  <si>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</si>
  <si>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</si>
  <si>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</si>
  <si>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</si>
  <si>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</si>
  <si>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</si>
  <si>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</si>
  <si>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</si>
  <si>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</si>
  <si>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</si>
  <si>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</si>
  <si>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</si>
  <si>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</si>
  <si>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</si>
  <si>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</si>
  <si>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</si>
  <si>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</si>
  <si>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</si>
  <si>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</si>
  <si>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</si>
  <si>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</si>
  <si>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</si>
  <si>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</si>
  <si>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</si>
  <si>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</si>
  <si>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</si>
  <si>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</si>
  <si>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</si>
  <si>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</si>
  <si>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</si>
  <si>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</si>
  <si>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</si>
  <si>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</si>
  <si>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</si>
  <si>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</si>
  <si>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</si>
  <si>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</si>
  <si>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</si>
  <si>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</si>
  <si>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</si>
  <si>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</si>
  <si>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</si>
  <si>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</si>
  <si>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</si>
  <si>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</si>
  <si>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</si>
  <si>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</si>
  <si>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</si>
  <si>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</si>
  <si>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</si>
  <si>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</si>
  <si>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</si>
  <si>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</si>
  <si>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</si>
  <si>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</si>
  <si>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</si>
  <si>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</si>
  <si>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</si>
  <si>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</si>
  <si>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</si>
  <si>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</si>
  <si>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</si>
  <si>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</si>
  <si>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</si>
  <si>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</si>
  <si>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</si>
  <si>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</si>
  <si>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</si>
  <si>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</si>
  <si>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</si>
  <si>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</si>
  <si>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</si>
  <si>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</si>
  <si>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</si>
  <si>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</si>
  <si>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</si>
  <si>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</si>
  <si>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</si>
  <si>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</si>
  <si>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</si>
  <si>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</si>
  <si>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</si>
  <si>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</si>
  <si>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</si>
  <si>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</si>
  <si>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</si>
  <si>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</si>
  <si>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</si>
  <si>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</si>
  <si>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</si>
  <si>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</si>
  <si>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</si>
  <si>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</si>
  <si>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</si>
  <si>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</si>
  <si>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</si>
  <si>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</si>
  <si>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</si>
  <si>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</si>
  <si>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</si>
  <si>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</si>
  <si>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</si>
  <si>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</si>
  <si>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</si>
  <si>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</si>
  <si>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</si>
  <si>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</si>
  <si>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</si>
  <si>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</si>
  <si>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</si>
  <si>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</si>
  <si>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</si>
  <si>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</si>
  <si>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</si>
  <si>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</si>
  <si>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</si>
  <si>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</si>
  <si>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</si>
  <si>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</si>
  <si>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</si>
  <si>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</si>
  <si>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</si>
  <si>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</si>
  <si>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</si>
  <si>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</si>
  <si>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</si>
  <si>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</si>
  <si>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</si>
  <si>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</si>
  <si>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</si>
  <si>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</si>
  <si>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</si>
  <si>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</si>
  <si>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</si>
  <si>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</si>
  <si>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</si>
  <si>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</si>
  <si>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</si>
  <si>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</si>
  <si>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</si>
  <si>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</si>
  <si>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</si>
  <si>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</si>
  <si>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</si>
  <si>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</si>
  <si>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</si>
  <si>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</si>
  <si>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</si>
  <si>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</si>
  <si>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</si>
  <si>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</si>
  <si>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</si>
  <si>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</si>
  <si>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</si>
  <si>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</si>
  <si>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</si>
  <si>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</si>
  <si>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</si>
  <si>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</si>
  <si>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</si>
  <si>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</si>
  <si>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</si>
  <si>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</si>
  <si>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</si>
  <si>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</si>
  <si>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</si>
  <si>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</si>
  <si>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</si>
  <si>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</si>
  <si>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</si>
  <si>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</si>
  <si>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</si>
  <si>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</si>
  <si>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</si>
  <si>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</si>
  <si>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</si>
  <si>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</si>
  <si>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</si>
  <si>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</si>
  <si>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</si>
  <si>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</si>
  <si>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</si>
  <si>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</si>
  <si>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</si>
  <si>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</si>
  <si>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</si>
  <si>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</si>
  <si>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</si>
  <si>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</si>
  <si>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</si>
  <si>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</si>
  <si>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</si>
  <si>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</si>
  <si>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</si>
  <si>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</si>
  <si>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</si>
  <si>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</si>
  <si>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</si>
  <si>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</si>
  <si>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</si>
  <si>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</si>
  <si>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</si>
  <si>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</si>
  <si>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</si>
  <si>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</si>
  <si>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</si>
  <si>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</si>
  <si>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</si>
  <si>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</si>
  <si>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</si>
  <si>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</si>
  <si>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</si>
  <si>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</si>
  <si>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</si>
  <si>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</si>
  <si>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</si>
  <si>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</si>
  <si>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</si>
  <si>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</si>
  <si>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</si>
  <si>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</si>
  <si>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</si>
  <si>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</si>
  <si>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</si>
  <si>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</si>
  <si>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</si>
  <si>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</si>
  <si>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</si>
  <si>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</si>
  <si>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</si>
  <si>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</si>
  <si>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</si>
  <si>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</si>
  <si>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</si>
  <si>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</si>
  <si>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</si>
  <si>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</si>
  <si>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</si>
  <si>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</si>
  <si>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</si>
  <si>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</si>
  <si>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</si>
  <si>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</si>
  <si>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</si>
  <si>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</si>
  <si>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</si>
  <si>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</si>
  <si>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</si>
  <si>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</si>
  <si>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</si>
  <si>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</si>
  <si>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</si>
  <si>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</si>
  <si>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</si>
  <si>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</si>
  <si>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</si>
  <si>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</si>
  <si>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</si>
  <si>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</si>
  <si>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</si>
  <si>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</si>
  <si>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</si>
  <si>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</si>
  <si>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</si>
  <si>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</si>
  <si>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</si>
  <si>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</si>
  <si>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</si>
  <si>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</si>
  <si>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</si>
  <si>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</si>
  <si>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</si>
  <si>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</si>
  <si>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</si>
  <si>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</si>
  <si>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</si>
  <si>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</si>
  <si>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</si>
  <si>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</si>
  <si>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</si>
  <si>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</si>
  <si>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</si>
  <si>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</si>
  <si>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</si>
  <si>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</si>
  <si>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</si>
  <si>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</si>
  <si>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</si>
  <si>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</si>
  <si>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</si>
  <si>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</si>
  <si>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</si>
  <si>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</si>
  <si>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</si>
  <si>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</si>
  <si>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</si>
  <si>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</si>
  <si>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</si>
  <si>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</si>
  <si>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</si>
  <si>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</si>
  <si>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</si>
  <si>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</si>
  <si>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</si>
  <si>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</si>
  <si>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</si>
  <si>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</si>
  <si>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</si>
  <si>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</si>
  <si>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</si>
  <si>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</si>
  <si>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</si>
  <si>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</si>
  <si>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</si>
  <si>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</si>
  <si>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</si>
  <si>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</si>
  <si>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</si>
  <si>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</si>
  <si>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</si>
  <si>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</si>
  <si>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</si>
  <si>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</si>
  <si>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</si>
  <si>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</si>
  <si>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</si>
  <si>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</si>
  <si>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</si>
  <si>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</si>
  <si>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</si>
  <si>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</si>
  <si>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</si>
  <si>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</si>
  <si>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</si>
  <si>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</si>
  <si>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</si>
  <si>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</si>
  <si>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</si>
  <si>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</si>
  <si>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</si>
  <si>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</si>
  <si>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</si>
  <si>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</si>
  <si>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</si>
  <si>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</si>
  <si>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</si>
  <si>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</si>
  <si>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</si>
  <si>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</si>
  <si>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</si>
  <si>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</si>
  <si>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</si>
  <si>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</si>
  <si>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</si>
  <si>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</si>
  <si>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</si>
  <si>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</si>
  <si>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</si>
  <si>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</si>
  <si>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</si>
  <si>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</si>
  <si>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</si>
  <si>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</si>
  <si>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</si>
  <si>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</si>
  <si>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</si>
  <si>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</si>
  <si>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</si>
  <si>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</si>
  <si>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</si>
  <si>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</si>
  <si>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</si>
  <si>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</si>
  <si>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</si>
  <si>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</si>
  <si>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</si>
  <si>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</si>
  <si>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</si>
  <si>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</si>
  <si>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</si>
  <si>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</si>
  <si>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</si>
  <si>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</si>
  <si>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</si>
  <si>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</si>
  <si>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</si>
  <si>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</si>
  <si>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</si>
  <si>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</si>
  <si>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</si>
  <si>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</si>
  <si>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</si>
  <si>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</si>
  <si>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</si>
  <si>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</si>
  <si>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</si>
  <si>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</si>
  <si>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</si>
  <si>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</si>
  <si>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</si>
  <si>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</si>
  <si>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</si>
  <si>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</si>
  <si>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</si>
  <si>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</si>
  <si>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</si>
  <si>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</si>
  <si>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</si>
  <si>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</si>
  <si>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</si>
  <si>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</si>
  <si>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</si>
  <si>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</si>
  <si>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</si>
  <si>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</si>
  <si>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</si>
  <si>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</si>
  <si>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</si>
  <si>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</si>
  <si>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</si>
  <si>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</si>
  <si>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</si>
  <si>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</si>
  <si>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</si>
  <si>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</si>
  <si>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</si>
  <si>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</si>
  <si>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</si>
  <si>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</si>
  <si>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</si>
  <si>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</si>
  <si>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</si>
  <si>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</si>
  <si>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</si>
  <si>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</si>
  <si>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</si>
  <si>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</si>
  <si>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</si>
  <si>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</si>
  <si>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</si>
  <si>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</si>
  <si>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</si>
  <si>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</si>
  <si>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</si>
  <si>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</si>
  <si>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</si>
  <si>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</si>
  <si>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</si>
  <si>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</si>
  <si>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</si>
  <si>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</si>
  <si>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</si>
  <si>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</si>
  <si>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</si>
  <si>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</si>
  <si>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</si>
  <si>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</si>
  <si>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</si>
  <si>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</si>
  <si>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</si>
  <si>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</si>
  <si>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</si>
  <si>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</si>
  <si>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</si>
  <si>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</si>
  <si>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</si>
  <si>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</si>
  <si>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</si>
  <si>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</si>
  <si>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</si>
  <si>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</si>
  <si>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</si>
  <si>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</si>
  <si>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</si>
  <si>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</si>
  <si>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</si>
  <si>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</si>
  <si>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</si>
  <si>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</si>
  <si>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</si>
  <si>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</si>
  <si>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</si>
  <si>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</si>
  <si>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</si>
  <si>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</si>
  <si>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</si>
  <si>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</si>
  <si>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</si>
  <si>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</si>
  <si>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</si>
  <si>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</si>
  <si>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</si>
  <si>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</si>
  <si>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</si>
  <si>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</si>
  <si>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</si>
  <si>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</si>
  <si>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</si>
  <si>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</si>
  <si>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</si>
  <si>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</si>
  <si>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</si>
  <si>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</si>
  <si>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</si>
  <si>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</si>
  <si>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</si>
  <si>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</si>
  <si>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</si>
  <si>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</si>
  <si>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</si>
  <si>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</si>
  <si>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</si>
  <si>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</si>
  <si>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</si>
  <si>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</si>
  <si>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</si>
  <si>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</si>
  <si>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</si>
  <si>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</si>
  <si>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</si>
  <si>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</si>
  <si>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</si>
  <si>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</si>
  <si>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</si>
  <si>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</si>
  <si>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</si>
  <si>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</si>
  <si>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</si>
  <si>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</si>
  <si>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</si>
  <si>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</si>
  <si>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</si>
  <si>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</si>
  <si>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</si>
  <si>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</si>
  <si>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</si>
  <si>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</si>
  <si>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</si>
  <si>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</si>
  <si>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</si>
  <si>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</si>
  <si>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</si>
  <si>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</si>
  <si>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</si>
  <si>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</si>
  <si>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</si>
  <si>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</si>
  <si>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</si>
  <si>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</si>
  <si>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</si>
  <si>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</si>
  <si>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</si>
  <si>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</si>
  <si>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</si>
  <si>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</si>
  <si>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</si>
  <si>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</si>
  <si>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</si>
  <si>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</si>
  <si>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</si>
  <si>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</si>
  <si>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</si>
  <si>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</si>
  <si>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</si>
  <si>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</si>
  <si>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</si>
  <si>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</si>
  <si>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</si>
  <si>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</si>
  <si>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</si>
  <si>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</si>
  <si>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</si>
  <si>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</si>
  <si>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</si>
  <si>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</si>
  <si>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</si>
  <si>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</si>
  <si>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</si>
  <si>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</si>
  <si>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</si>
  <si>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</si>
  <si>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</si>
  <si>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</si>
  <si>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</si>
  <si>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</si>
  <si>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</si>
  <si>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</si>
  <si>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</si>
  <si>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</si>
  <si>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</si>
  <si>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</si>
  <si>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</si>
  <si>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</si>
  <si>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</si>
  <si>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</si>
  <si>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</si>
  <si>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</si>
  <si>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</si>
  <si>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</si>
  <si>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</si>
  <si>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</si>
  <si>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</si>
  <si>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</si>
  <si>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</si>
  <si>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</si>
  <si>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</si>
  <si>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</si>
  <si>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</si>
  <si>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</si>
  <si>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</si>
  <si>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</si>
  <si>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</si>
  <si>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</si>
  <si>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</si>
  <si>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</si>
  <si>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</si>
  <si>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</si>
  <si>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</si>
  <si>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</si>
  <si>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</si>
  <si>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</si>
  <si>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</si>
  <si>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</si>
  <si>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</si>
  <si>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</si>
  <si>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</si>
  <si>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</si>
  <si>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</si>
  <si>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</si>
  <si>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</si>
  <si>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</si>
  <si>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</si>
  <si>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</si>
  <si>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</si>
  <si>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</si>
  <si>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</si>
  <si>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</si>
  <si>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</si>
  <si>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</si>
  <si>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</si>
  <si>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</si>
  <si>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</si>
  <si>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</si>
  <si>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</si>
  <si>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</si>
  <si>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</si>
  <si>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</si>
  <si>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</si>
  <si>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</si>
  <si>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</si>
  <si>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</si>
  <si>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</si>
  <si>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</si>
  <si>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</si>
  <si>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</si>
  <si>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</si>
  <si>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</si>
  <si>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</si>
  <si>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</si>
  <si>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</si>
  <si>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</si>
  <si>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</si>
  <si>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</si>
  <si>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</si>
  <si>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</si>
  <si>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</si>
  <si>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</si>
  <si>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</si>
  <si>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</si>
  <si>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</si>
  <si>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</si>
  <si>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</si>
  <si>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</si>
  <si>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</si>
  <si>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</si>
  <si>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</si>
  <si>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</si>
  <si>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</si>
  <si>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</si>
  <si>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</si>
  <si>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</si>
  <si>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</si>
  <si>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</si>
  <si>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</si>
  <si>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</si>
  <si>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</si>
  <si>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</si>
  <si>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</si>
  <si>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</si>
  <si>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</si>
  <si>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</si>
  <si>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</si>
  <si>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</si>
  <si>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</si>
  <si>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</si>
  <si>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</si>
  <si>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</si>
  <si>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</si>
  <si>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</si>
  <si>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</si>
  <si>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</si>
  <si>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</si>
  <si>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</si>
  <si>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</si>
  <si>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</si>
  <si>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</si>
  <si>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</si>
  <si>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</si>
  <si>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</si>
  <si>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</si>
  <si>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</si>
  <si>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</si>
  <si>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</si>
  <si>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</si>
  <si>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</si>
  <si>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</si>
  <si>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</si>
  <si>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</si>
  <si>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</si>
  <si>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</si>
  <si>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</si>
  <si>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</si>
  <si>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</si>
  <si>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</si>
  <si>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</si>
  <si>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</si>
  <si>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</si>
  <si>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</si>
  <si>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</si>
  <si>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</si>
  <si>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</si>
  <si>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</si>
  <si>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</si>
  <si>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</si>
  <si>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</si>
  <si>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</si>
  <si>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</si>
  <si>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</si>
  <si>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</si>
  <si>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</si>
  <si>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</si>
  <si>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</si>
  <si>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</si>
  <si>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</si>
  <si>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</si>
  <si>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</si>
  <si>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</si>
  <si>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</si>
  <si>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</si>
  <si>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</si>
  <si>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</si>
  <si>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</si>
  <si>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</si>
  <si>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</si>
  <si>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</si>
  <si>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</si>
  <si>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</si>
  <si>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</si>
  <si>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</si>
  <si>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</si>
  <si>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</si>
  <si>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</si>
  <si>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</si>
  <si>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</si>
  <si>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</si>
  <si>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</si>
  <si>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</si>
  <si>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</si>
  <si>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</si>
  <si>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</si>
  <si>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</si>
  <si>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</si>
  <si>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</si>
  <si>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</si>
  <si>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</si>
  <si>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</si>
  <si>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</si>
  <si>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</si>
  <si>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</si>
  <si>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</si>
  <si>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</si>
  <si>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</si>
  <si>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</si>
  <si>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</si>
  <si>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</si>
  <si>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</si>
  <si>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</si>
  <si>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</si>
  <si>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</si>
  <si>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</si>
  <si>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</si>
  <si>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</si>
  <si>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</si>
  <si>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</si>
  <si>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</si>
  <si>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</si>
  <si>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</si>
  <si>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</si>
  <si>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</si>
  <si>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</si>
  <si>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</si>
  <si>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</si>
  <si>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</si>
  <si>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</si>
  <si>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</si>
  <si>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</si>
  <si>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</si>
  <si>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</si>
  <si>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</si>
  <si>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</si>
  <si>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</si>
  <si>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</si>
  <si>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</si>
  <si>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</si>
  <si>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</si>
  <si>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</si>
  <si>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</si>
  <si>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</si>
  <si>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</si>
  <si>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</si>
  <si>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</si>
  <si>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</si>
  <si>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</si>
  <si>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</si>
  <si>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</si>
  <si>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</si>
  <si>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</si>
  <si>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</si>
  <si>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</si>
  <si>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</si>
  <si>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</si>
  <si>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</si>
  <si>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</si>
  <si>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</si>
  <si>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</si>
  <si>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</si>
  <si>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</si>
  <si>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</si>
  <si>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</si>
  <si>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</si>
  <si>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</si>
  <si>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</si>
  <si>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</si>
  <si>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</si>
  <si>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</si>
  <si>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</si>
  <si>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</si>
  <si>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</si>
  <si>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</si>
  <si>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</si>
  <si>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</si>
  <si>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</si>
  <si>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</si>
  <si>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</si>
  <si>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</si>
  <si>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</si>
  <si>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</si>
  <si>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</si>
  <si>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</si>
  <si>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</si>
  <si>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</si>
  <si>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</si>
  <si>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</si>
  <si>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</si>
  <si>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</si>
  <si>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</si>
  <si>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</si>
  <si>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</si>
  <si>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</si>
  <si>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</si>
  <si>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</si>
  <si>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</si>
  <si>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</si>
  <si>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</si>
  <si>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</si>
  <si>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</si>
  <si>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</si>
  <si>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</si>
  <si>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</si>
  <si>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</si>
  <si>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</si>
  <si>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</si>
  <si>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</si>
  <si>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</si>
  <si>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</si>
  <si>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</si>
  <si>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</si>
  <si>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</si>
  <si>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</si>
  <si>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</si>
  <si>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</si>
  <si>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</si>
  <si>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</si>
  <si>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</si>
  <si>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</si>
  <si>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</si>
  <si>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</si>
  <si>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</si>
  <si>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</si>
  <si>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</si>
  <si>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</si>
  <si>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</si>
  <si>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</si>
  <si>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</si>
  <si>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</si>
  <si>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</si>
  <si>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</si>
  <si>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</si>
  <si>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</si>
  <si>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</si>
  <si>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</si>
  <si>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</si>
  <si>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</si>
  <si>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</si>
  <si>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</si>
  <si>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</si>
  <si>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</si>
  <si>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</si>
  <si>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</si>
  <si>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</si>
  <si>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</si>
  <si>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</si>
  <si>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</si>
  <si>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</si>
  <si>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</si>
  <si>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</si>
  <si>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</si>
  <si>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</si>
  <si>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</si>
  <si>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</si>
  <si>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</si>
  <si>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</si>
  <si>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</si>
  <si>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</si>
  <si>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</si>
  <si>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</si>
  <si>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</si>
  <si>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</si>
  <si>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</si>
  <si>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</si>
  <si>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</si>
  <si>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</si>
  <si>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</si>
  <si>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</si>
  <si>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</si>
  <si>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</si>
  <si>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</si>
  <si>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</si>
  <si>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</si>
  <si>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</si>
  <si>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</si>
  <si>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</si>
  <si>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</si>
  <si>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</si>
  <si>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</si>
  <si>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</si>
  <si>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</si>
  <si>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</si>
  <si>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</si>
  <si>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</si>
  <si>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</si>
  <si>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</si>
  <si>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</si>
  <si>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</si>
  <si>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</si>
  <si>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</si>
  <si>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</si>
  <si>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</si>
  <si>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</si>
  <si>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</si>
  <si>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</si>
  <si>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</si>
  <si>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</si>
  <si>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</si>
  <si>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</si>
  <si>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</si>
  <si>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</si>
  <si>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</si>
  <si>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</si>
  <si>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</si>
  <si>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</si>
  <si>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</si>
  <si>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</si>
  <si>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</si>
  <si>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</si>
  <si>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</si>
  <si>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</si>
  <si>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</si>
  <si>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</si>
  <si>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</si>
  <si>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</si>
  <si>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</si>
  <si>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</si>
  <si>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</si>
  <si>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</si>
  <si>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</si>
  <si>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</si>
  <si>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</si>
  <si>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</si>
  <si>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</si>
  <si>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</si>
  <si>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</si>
  <si>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</si>
  <si>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</si>
  <si>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</si>
  <si>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</si>
  <si>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</si>
  <si>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</si>
  <si>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</si>
  <si>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</si>
  <si>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</si>
  <si>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</si>
  <si>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</si>
  <si>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</si>
  <si>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</si>
  <si>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</si>
  <si>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</si>
  <si>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</si>
  <si>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</si>
  <si>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</si>
  <si>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</si>
  <si>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</si>
  <si>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</si>
  <si>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</si>
  <si>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</si>
  <si>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</si>
  <si>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</si>
  <si>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</si>
  <si>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</si>
  <si>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</si>
  <si>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</si>
  <si>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</si>
  <si>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</si>
  <si>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</si>
  <si>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</si>
  <si>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</si>
  <si>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</si>
  <si>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</si>
  <si>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</si>
  <si>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</si>
  <si>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</si>
  <si>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</si>
  <si>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</si>
  <si>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</si>
  <si>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</si>
  <si>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</si>
  <si>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</si>
  <si>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</si>
  <si>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</si>
  <si>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</si>
  <si>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</si>
  <si>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</si>
  <si>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</si>
  <si>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</si>
  <si>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</si>
  <si>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</si>
  <si>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</si>
  <si>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</si>
  <si>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</si>
  <si>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</si>
  <si>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</si>
  <si>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</si>
  <si>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</si>
  <si>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</si>
  <si>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</si>
  <si>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</si>
  <si>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</si>
  <si>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</si>
  <si>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</si>
  <si>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</si>
  <si>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</si>
  <si>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</si>
  <si>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</si>
  <si>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</si>
  <si>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</si>
  <si>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</si>
  <si>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</si>
  <si>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</si>
  <si>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</si>
  <si>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</si>
  <si>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</si>
  <si>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</si>
  <si>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</si>
  <si>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</si>
  <si>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</si>
  <si>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</si>
  <si>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</si>
  <si>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</si>
  <si>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</si>
  <si>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</si>
  <si>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</si>
  <si>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</si>
  <si>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</si>
  <si>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</si>
  <si>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</si>
  <si>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</si>
  <si>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</si>
  <si>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</si>
  <si>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</si>
  <si>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</si>
  <si>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</si>
  <si>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</si>
  <si>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</si>
  <si>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</si>
  <si>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</si>
  <si>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</si>
  <si>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</si>
  <si>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</si>
  <si>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</si>
  <si>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</si>
  <si>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</si>
  <si>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</si>
  <si>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</si>
  <si>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</si>
  <si>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</si>
  <si>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</si>
  <si>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</si>
  <si>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</si>
  <si>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</si>
  <si>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</si>
  <si>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</si>
  <si>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</si>
  <si>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</si>
  <si>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</si>
  <si>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</si>
  <si>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</si>
  <si>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</si>
  <si>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</si>
  <si>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</si>
  <si>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</si>
  <si>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</si>
  <si>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</si>
  <si>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</si>
  <si>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</si>
  <si>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</si>
  <si>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</si>
  <si>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</si>
  <si>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</si>
  <si>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</si>
  <si>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</si>
  <si>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</si>
  <si>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</si>
  <si>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</si>
  <si>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</si>
  <si>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</si>
  <si>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</si>
  <si>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</si>
  <si>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</si>
  <si>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</si>
  <si>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</si>
  <si>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</si>
  <si>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</si>
  <si>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</si>
  <si>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</si>
  <si>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</si>
  <si>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</si>
  <si>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</si>
  <si>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</si>
  <si>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</si>
  <si>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</si>
  <si>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</si>
  <si>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</si>
  <si>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</si>
  <si>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</si>
  <si>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</si>
  <si>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</si>
  <si>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</si>
  <si>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</si>
  <si>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</si>
  <si>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</si>
  <si>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</si>
  <si>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</si>
  <si>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</si>
  <si>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</si>
  <si>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</si>
  <si>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</si>
  <si>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</si>
  <si>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</si>
  <si>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</si>
  <si>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</si>
  <si>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</si>
  <si>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</si>
  <si>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</si>
  <si>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</si>
  <si>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</si>
  <si>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</si>
  <si>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</si>
  <si>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</si>
  <si>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</si>
  <si>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</si>
  <si>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</si>
  <si>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</si>
  <si>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</si>
  <si>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</si>
  <si>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</si>
  <si>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</si>
  <si>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</si>
  <si>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</si>
  <si>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</si>
  <si>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</si>
  <si>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</si>
  <si>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</si>
  <si>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</si>
  <si>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</si>
  <si>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</si>
  <si>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</si>
  <si>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</si>
  <si>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</si>
  <si>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</si>
  <si>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</si>
  <si>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</si>
  <si>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</si>
  <si>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</si>
  <si>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</si>
  <si>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</si>
  <si>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</si>
  <si>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</si>
  <si>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</si>
  <si>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</si>
  <si>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</si>
  <si>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</si>
  <si>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</si>
  <si>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</si>
  <si>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</si>
  <si>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</si>
  <si>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</si>
  <si>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</si>
  <si>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</si>
  <si>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</si>
  <si>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</si>
  <si>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</si>
  <si>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</si>
  <si>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</si>
  <si>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</si>
  <si>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</si>
  <si>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</si>
  <si>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</si>
  <si>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</si>
  <si>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</si>
  <si>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</si>
  <si>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</si>
  <si>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</si>
  <si>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</si>
  <si>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</si>
  <si>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</si>
  <si>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</si>
  <si>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</si>
  <si>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</si>
  <si>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</si>
  <si>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</si>
  <si>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</si>
  <si>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</si>
  <si>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</si>
  <si>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</si>
  <si>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</si>
  <si>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</si>
  <si>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</si>
  <si>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</si>
  <si>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</si>
  <si>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</si>
  <si>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</si>
  <si>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</si>
  <si>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</si>
  <si>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</si>
  <si>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</si>
  <si>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</si>
  <si>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</si>
  <si>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</si>
  <si>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</si>
  <si>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</si>
  <si>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</si>
  <si>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</si>
  <si>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</si>
  <si>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</si>
  <si>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</si>
  <si>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</si>
  <si>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</si>
  <si>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</si>
  <si>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</si>
  <si>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</si>
  <si>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</si>
  <si>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</si>
  <si>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</si>
  <si>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</si>
  <si>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</si>
  <si>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</si>
  <si>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</si>
  <si>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</si>
  <si>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</si>
  <si>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</si>
  <si>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</si>
  <si>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</si>
  <si>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</si>
  <si>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</si>
  <si>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</si>
  <si>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</si>
  <si>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</si>
  <si>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</si>
  <si>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</si>
  <si>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</si>
  <si>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</si>
  <si>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</si>
  <si>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</si>
  <si>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</si>
  <si>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</si>
  <si>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</si>
  <si>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</si>
  <si>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</si>
  <si>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</si>
  <si>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</si>
  <si>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</si>
  <si>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</si>
  <si>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</si>
  <si>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</si>
  <si>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</si>
  <si>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</si>
  <si>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</si>
  <si>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</si>
  <si>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</si>
  <si>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</si>
  <si>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</si>
  <si>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</si>
  <si>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</si>
  <si>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</si>
  <si>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</si>
  <si>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</si>
  <si>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</si>
  <si>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</si>
  <si>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</si>
  <si>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</si>
  <si>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</si>
  <si>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</si>
  <si>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</si>
  <si>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</si>
  <si>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</si>
  <si>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</si>
  <si>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</si>
  <si>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</si>
  <si>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</si>
  <si>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</si>
  <si>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</si>
  <si>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</si>
  <si>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</si>
  <si>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</si>
  <si>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</si>
  <si>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</si>
  <si>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</si>
  <si>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</si>
  <si>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</si>
  <si>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</si>
  <si>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</si>
  <si>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</si>
  <si>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</si>
  <si>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</si>
  <si>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</si>
  <si>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</si>
  <si>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</si>
  <si>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</si>
  <si>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</si>
  <si>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</si>
  <si>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</si>
  <si>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</si>
  <si>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</si>
  <si>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</si>
  <si>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</si>
  <si>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</si>
  <si>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</si>
  <si>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</si>
  <si>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</si>
  <si>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</si>
  <si>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</si>
  <si>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</si>
  <si>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</si>
  <si>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</si>
  <si>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</si>
  <si>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</si>
  <si>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</si>
  <si>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</si>
  <si>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</si>
  <si>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</si>
  <si>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</si>
  <si>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</si>
  <si>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</si>
  <si>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</si>
  <si>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</si>
  <si>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</si>
  <si>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</si>
  <si>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</si>
  <si>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</si>
  <si>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</si>
  <si>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</si>
  <si>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</si>
  <si>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</si>
  <si>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</si>
  <si>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</si>
  <si>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</si>
  <si>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</si>
  <si>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</si>
  <si>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</si>
  <si>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</si>
  <si>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</si>
  <si>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</si>
  <si>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</si>
  <si>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</si>
  <si>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</si>
  <si>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</si>
  <si>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</si>
  <si>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</si>
  <si>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</si>
  <si>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</si>
  <si>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</si>
  <si>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</si>
  <si>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</si>
  <si>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</si>
  <si>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</si>
  <si>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</si>
  <si>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</si>
  <si>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</si>
  <si>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</si>
  <si>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</si>
  <si>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</si>
  <si>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</si>
  <si>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</si>
  <si>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</si>
  <si>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</si>
  <si>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</si>
  <si>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</si>
  <si>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</si>
  <si>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</si>
  <si>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</si>
  <si>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</si>
  <si>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</si>
  <si>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</si>
  <si>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</si>
  <si>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</si>
  <si>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</si>
  <si>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</si>
  <si>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</si>
  <si>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</si>
  <si>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</si>
  <si>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</si>
  <si>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</si>
  <si>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</si>
  <si>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</si>
  <si>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</si>
  <si>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</si>
  <si>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</si>
  <si>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</si>
  <si>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</si>
  <si>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</si>
  <si>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</si>
  <si>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</si>
  <si>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</si>
  <si>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</si>
  <si>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</si>
  <si>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</si>
  <si>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</si>
  <si>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</si>
  <si>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</si>
  <si>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</si>
  <si>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</si>
  <si>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</si>
  <si>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</si>
  <si>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</si>
  <si>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</si>
  <si>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</si>
  <si>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</si>
  <si>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</si>
  <si>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</si>
  <si>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</si>
  <si>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</si>
  <si>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</si>
  <si>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</si>
  <si>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</si>
  <si>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</si>
  <si>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</si>
  <si>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</si>
  <si>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</si>
  <si>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</si>
  <si>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</si>
  <si>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</si>
  <si>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</si>
  <si>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</si>
  <si>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</si>
  <si>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</si>
  <si>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</si>
  <si>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</si>
  <si>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</si>
  <si>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</si>
  <si>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</si>
  <si>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</si>
  <si>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</si>
  <si>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</si>
  <si>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</si>
  <si>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</si>
  <si>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</si>
  <si>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</si>
  <si>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</si>
  <si>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</si>
  <si>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</si>
  <si>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</si>
  <si>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</si>
  <si>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</si>
  <si>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</si>
  <si>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</si>
  <si>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</si>
  <si>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</si>
  <si>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</si>
  <si>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</si>
  <si>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</si>
  <si>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</si>
  <si>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</si>
  <si>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</si>
  <si>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</si>
  <si>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</si>
  <si>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</si>
  <si>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</si>
  <si>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</si>
  <si>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</si>
  <si>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</si>
  <si>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</si>
  <si>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</si>
  <si>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</si>
  <si>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</si>
  <si>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</si>
  <si>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</si>
  <si>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</si>
  <si>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</si>
  <si>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</si>
  <si>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</si>
  <si>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</si>
  <si>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</si>
  <si>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</si>
  <si>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</si>
  <si>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</si>
  <si>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</si>
  <si>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</si>
  <si>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</si>
  <si>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</si>
  <si>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</si>
  <si>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</si>
  <si>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</si>
  <si>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</si>
  <si>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</si>
  <si>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</si>
  <si>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</si>
  <si>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</si>
  <si>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</si>
  <si>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</si>
  <si>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</si>
  <si>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</si>
  <si>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</si>
  <si>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</si>
  <si>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</si>
  <si>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</si>
  <si>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</si>
  <si>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</si>
  <si>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</si>
  <si>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</si>
  <si>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</si>
  <si>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</si>
  <si>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</si>
  <si>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</si>
  <si>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</si>
  <si>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</si>
  <si>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</si>
  <si>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</si>
  <si>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</si>
  <si>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</si>
  <si>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</si>
  <si>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</si>
  <si>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</si>
  <si>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</si>
  <si>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</si>
  <si>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</si>
  <si>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</si>
  <si>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</si>
  <si>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</si>
  <si>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</si>
  <si>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</si>
  <si>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</si>
  <si>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</si>
  <si>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</si>
  <si>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</si>
  <si>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</si>
  <si>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</si>
  <si>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</si>
  <si>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</si>
  <si>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</si>
  <si>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</si>
  <si>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</si>
  <si>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</si>
  <si>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</si>
  <si>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</si>
  <si>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</si>
  <si>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</si>
  <si>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</si>
  <si>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</si>
  <si>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</si>
  <si>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</si>
  <si>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</si>
  <si>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</si>
  <si>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</si>
  <si>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</si>
  <si>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</si>
  <si>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</si>
  <si>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</si>
  <si>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</si>
  <si>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</si>
  <si>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</si>
  <si>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</si>
  <si>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</si>
  <si>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</si>
  <si>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</si>
  <si>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</si>
  <si>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</si>
  <si>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</si>
  <si>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</si>
  <si>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</si>
  <si>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</si>
  <si>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</si>
  <si>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</si>
  <si>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</si>
  <si>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</si>
  <si>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</si>
  <si>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</si>
  <si>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</si>
  <si>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</si>
  <si>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</si>
  <si>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</si>
  <si>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</si>
  <si>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</si>
  <si>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</si>
  <si>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</si>
  <si>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</si>
  <si>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</si>
  <si>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</si>
  <si>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</si>
  <si>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</si>
  <si>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</si>
  <si>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</si>
  <si>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</si>
  <si>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</si>
  <si>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</si>
  <si>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</si>
  <si>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</si>
  <si>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</si>
  <si>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</si>
  <si>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</si>
  <si>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</si>
  <si>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</si>
  <si>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</si>
  <si>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</si>
  <si>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</si>
  <si>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</si>
  <si>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</si>
  <si>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</si>
  <si>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</si>
  <si>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</si>
  <si>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</si>
  <si>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</si>
  <si>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</si>
  <si>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</si>
  <si>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</si>
  <si>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</si>
  <si>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</si>
  <si>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</si>
  <si>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</si>
  <si>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</si>
  <si>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</si>
  <si>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</si>
  <si>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</si>
  <si>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</si>
  <si>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</si>
  <si>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</si>
  <si>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</si>
  <si>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</si>
  <si>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</si>
  <si>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</si>
  <si>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</si>
  <si>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</si>
  <si>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</si>
  <si>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</si>
  <si>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</si>
  <si>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</si>
  <si>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</si>
  <si>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</si>
  <si>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</si>
  <si>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</si>
  <si>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</si>
  <si>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</si>
  <si>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</si>
  <si>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</si>
  <si>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</si>
  <si>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</si>
  <si>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</si>
  <si>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</si>
  <si>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</si>
  <si>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</si>
  <si>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</si>
  <si>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</si>
  <si>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</si>
  <si>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</si>
  <si>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</si>
  <si>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</si>
  <si>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</si>
  <si>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</si>
  <si>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</si>
  <si>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</si>
  <si>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</si>
  <si>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</si>
  <si>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</si>
  <si>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</si>
  <si>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</si>
  <si>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</si>
  <si>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</si>
  <si>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</si>
  <si>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</si>
  <si>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</si>
  <si>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</si>
  <si>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</si>
  <si>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</si>
  <si>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</si>
  <si>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</si>
  <si>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</si>
  <si>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</si>
  <si>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</si>
  <si>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</si>
  <si>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</si>
  <si>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</si>
  <si>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</si>
  <si>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</si>
  <si>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</si>
  <si>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</si>
  <si>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</si>
  <si>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</si>
  <si>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</si>
  <si>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</si>
  <si>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</si>
  <si>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</si>
  <si>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</si>
  <si>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</si>
  <si>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</si>
  <si>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</si>
  <si>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</si>
  <si>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</si>
  <si>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</si>
  <si>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</si>
  <si>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</si>
  <si>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</si>
  <si>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</si>
  <si>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</si>
  <si>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</si>
  <si>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</si>
  <si>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</si>
  <si>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</si>
  <si>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</si>
  <si>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</si>
  <si>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</si>
  <si>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</si>
  <si>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</si>
  <si>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</si>
  <si>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</si>
  <si>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</si>
  <si>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</si>
  <si>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</si>
  <si>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</si>
  <si>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</si>
  <si>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</si>
  <si>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</si>
  <si>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</si>
  <si>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</si>
  <si>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</si>
  <si>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</si>
  <si>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</si>
  <si>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</si>
  <si>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</si>
  <si>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</si>
  <si>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</si>
  <si>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</si>
  <si>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</si>
  <si>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</si>
  <si>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</si>
  <si>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</si>
  <si>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</si>
  <si>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</si>
  <si>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</si>
  <si>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</si>
  <si>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</si>
  <si>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</si>
  <si>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</si>
  <si>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</si>
  <si>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</si>
  <si>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</si>
  <si>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</si>
  <si>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</si>
  <si>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</si>
  <si>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</si>
  <si>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</si>
  <si>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</si>
  <si>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</si>
  <si>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</si>
  <si>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</si>
  <si>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</si>
  <si>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</si>
  <si>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</si>
  <si>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</si>
  <si>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</si>
  <si>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</si>
  <si>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</si>
  <si>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</si>
  <si>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</si>
  <si>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</si>
  <si>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</si>
  <si>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</si>
  <si>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</si>
  <si>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</si>
  <si>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</si>
  <si>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</si>
  <si>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</si>
  <si>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</si>
  <si>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</si>
  <si>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</si>
  <si>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</si>
  <si>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</si>
  <si>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</si>
  <si>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</si>
  <si>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</si>
  <si>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</si>
  <si>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</si>
  <si>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</si>
  <si>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</si>
  <si>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</si>
  <si>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</si>
  <si>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</si>
  <si>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</si>
  <si>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</si>
  <si>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</si>
  <si>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</si>
  <si>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</si>
  <si>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</si>
  <si>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</si>
  <si>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</si>
  <si>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</si>
  <si>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</si>
  <si>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</si>
  <si>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</si>
  <si>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</si>
  <si>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</si>
  <si>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</si>
  <si>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</si>
  <si>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</si>
  <si>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</si>
  <si>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</si>
  <si>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</si>
  <si>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</si>
  <si>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</si>
  <si>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</si>
  <si>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</si>
  <si>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</si>
  <si>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</si>
  <si>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</si>
  <si>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</si>
  <si>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</si>
  <si>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</si>
  <si>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</si>
  <si>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</si>
  <si>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</si>
  <si>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</si>
  <si>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</si>
  <si>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</si>
  <si>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</si>
  <si>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</si>
  <si>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</si>
  <si>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</si>
  <si>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</si>
  <si>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</si>
  <si>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</si>
  <si>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</si>
  <si>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</si>
  <si>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</si>
  <si>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</si>
  <si>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</si>
  <si>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</si>
  <si>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</si>
  <si>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</si>
  <si>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</si>
  <si>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</si>
  <si>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</si>
  <si>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</si>
  <si>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</si>
  <si>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</si>
  <si>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</si>
  <si>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</si>
  <si>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</si>
  <si>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</si>
  <si>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</si>
  <si>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</si>
  <si>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</si>
  <si>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</si>
  <si>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</si>
  <si>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</si>
  <si>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</si>
  <si>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</si>
  <si>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</si>
  <si>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</si>
  <si>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</si>
  <si>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</si>
  <si>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</si>
  <si>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</si>
  <si>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</si>
  <si>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</si>
  <si>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</si>
  <si>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</si>
  <si>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</si>
  <si>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</si>
  <si>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</si>
  <si>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</si>
  <si>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</si>
  <si>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</si>
  <si>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</si>
  <si>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</si>
  <si>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</si>
  <si>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</si>
  <si>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</si>
  <si>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</si>
  <si>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</si>
  <si>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</si>
  <si>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</si>
  <si>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</si>
  <si>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</si>
  <si>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</si>
  <si>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</si>
  <si>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</si>
  <si>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</si>
  <si>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</si>
  <si>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</si>
  <si>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</si>
  <si>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</si>
  <si>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</si>
  <si>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</si>
  <si>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</si>
  <si>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</si>
  <si>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</si>
  <si>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</si>
  <si>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</si>
  <si>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</si>
  <si>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</si>
  <si>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</si>
  <si>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</si>
  <si>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</si>
  <si>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</si>
  <si>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</si>
  <si>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</si>
  <si>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</si>
  <si>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</si>
  <si>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</si>
  <si>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</si>
  <si>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</si>
  <si>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</si>
  <si>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</si>
  <si>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</si>
  <si>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</si>
  <si>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</si>
  <si>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</si>
  <si>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</si>
  <si>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</si>
  <si>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</si>
  <si>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</si>
  <si>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</si>
  <si>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</si>
  <si>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</si>
  <si>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</si>
  <si>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</si>
  <si>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</si>
  <si>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</si>
  <si>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</si>
  <si>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</si>
  <si>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</si>
  <si>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</si>
  <si>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</si>
  <si>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</si>
  <si>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</si>
  <si>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</si>
  <si>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</si>
  <si>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</si>
  <si>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</si>
  <si>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</si>
  <si>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</si>
  <si>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</si>
  <si>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</si>
  <si>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</si>
  <si>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</si>
  <si>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</si>
  <si>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</si>
  <si>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</si>
  <si>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</si>
  <si>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</si>
  <si>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</si>
  <si>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</si>
  <si>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</si>
  <si>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</si>
  <si>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</si>
  <si>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</si>
  <si>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</si>
  <si>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</si>
  <si>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</si>
  <si>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</si>
  <si>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</si>
  <si>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</si>
  <si>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</si>
  <si>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</si>
  <si>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</si>
  <si>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</si>
  <si>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</si>
  <si>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</si>
  <si>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</si>
  <si>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</si>
  <si>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</si>
  <si>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</si>
  <si>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</si>
  <si>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</si>
  <si>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</si>
  <si>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</si>
  <si>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</si>
  <si>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</si>
  <si>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</si>
  <si>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</si>
  <si>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</si>
  <si>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</si>
  <si>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</si>
  <si>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</si>
  <si>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</si>
  <si>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</si>
  <si>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</si>
  <si>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</si>
  <si>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</si>
  <si>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</si>
  <si>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</si>
  <si>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</si>
  <si>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</si>
  <si>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</si>
  <si>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</si>
  <si>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</si>
  <si>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</si>
  <si>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</si>
  <si>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</si>
  <si>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</si>
  <si>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</si>
  <si>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</si>
  <si>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</si>
  <si>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</si>
  <si>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</si>
  <si>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</si>
  <si>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</si>
  <si>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</si>
  <si>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</si>
  <si>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</si>
  <si>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</si>
  <si>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</si>
  <si>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</si>
  <si>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</si>
  <si>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</si>
  <si>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</si>
  <si>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</si>
  <si>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</si>
  <si>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</si>
  <si>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</si>
  <si>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</si>
  <si>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</si>
  <si>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</si>
  <si>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</si>
  <si>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</si>
  <si>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</si>
  <si>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</si>
  <si>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</si>
  <si>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</si>
  <si>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</si>
  <si>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</si>
  <si>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</si>
  <si>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</si>
  <si>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</si>
  <si>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</si>
  <si>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</si>
  <si>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</si>
  <si>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</si>
  <si>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</si>
  <si>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</si>
  <si>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</si>
  <si>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</si>
  <si>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</si>
  <si>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</si>
  <si>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</si>
  <si>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</si>
  <si>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</si>
  <si>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</si>
  <si>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</si>
  <si>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</si>
  <si>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</si>
  <si>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</si>
  <si>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</si>
  <si>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</si>
  <si>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</si>
  <si>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</si>
  <si>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</si>
  <si>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</si>
  <si>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</si>
  <si>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</si>
  <si>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</si>
  <si>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</si>
  <si>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</si>
  <si>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</si>
  <si>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</si>
  <si>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</si>
  <si>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</si>
  <si>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</si>
  <si>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</si>
  <si>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</si>
  <si>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</si>
  <si>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</si>
  <si>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</si>
  <si>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</si>
  <si>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</si>
  <si>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</si>
  <si>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</si>
  <si>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</si>
  <si>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</si>
  <si>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</si>
  <si>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</si>
  <si>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</si>
  <si>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</si>
  <si>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</si>
  <si>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</si>
  <si>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</si>
  <si>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</si>
  <si>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</si>
  <si>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</si>
  <si>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</si>
  <si>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</si>
  <si>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</si>
  <si>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</si>
  <si>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</si>
  <si>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</si>
  <si>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</si>
  <si>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</si>
  <si>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</si>
  <si>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</si>
  <si>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</si>
  <si>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</si>
  <si>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</si>
  <si>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</si>
  <si>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</si>
  <si>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</si>
  <si>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</si>
  <si>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</si>
  <si>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</si>
  <si>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</si>
  <si>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</si>
  <si>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</si>
  <si>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</si>
  <si>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</si>
  <si>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</si>
  <si>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</si>
  <si>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</si>
  <si>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</si>
  <si>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</si>
  <si>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</si>
  <si>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</si>
  <si>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</si>
  <si>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</si>
  <si>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</si>
  <si>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</si>
  <si>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</si>
  <si>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</si>
  <si>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</si>
  <si>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</si>
  <si>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</si>
  <si>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</si>
  <si>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</si>
  <si>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</si>
  <si>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</si>
  <si>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</si>
  <si>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</si>
  <si>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</si>
  <si>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</si>
  <si>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</si>
  <si>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</si>
  <si>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</si>
  <si>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</si>
  <si>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</si>
  <si>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</si>
  <si>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</si>
  <si>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</si>
  <si>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</si>
  <si>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</si>
  <si>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</si>
  <si>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</si>
  <si>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</si>
  <si>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</si>
  <si>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</si>
  <si>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</si>
  <si>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</si>
  <si>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</si>
  <si>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</si>
  <si>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</si>
  <si>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</si>
  <si>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</si>
  <si>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</si>
  <si>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</si>
  <si>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</si>
  <si>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</si>
  <si>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</si>
  <si>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</si>
  <si>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</si>
  <si>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</si>
  <si>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</si>
  <si>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</si>
  <si>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</si>
  <si>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</si>
  <si>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</si>
  <si>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</si>
  <si>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</si>
  <si>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</si>
  <si>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</si>
  <si>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</si>
  <si>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</si>
  <si>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</si>
  <si>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</si>
  <si>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</si>
  <si>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</si>
  <si>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</si>
  <si>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</si>
  <si>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</si>
  <si>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</si>
  <si>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</si>
  <si>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</si>
  <si>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</si>
  <si>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</si>
  <si>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</si>
  <si>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</si>
  <si>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</si>
  <si>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</si>
  <si>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</si>
  <si>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</si>
  <si>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</si>
  <si>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</si>
  <si>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</si>
  <si>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</si>
  <si>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</si>
  <si>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</si>
  <si>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</si>
  <si>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</si>
  <si>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</si>
  <si>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</si>
  <si>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</si>
  <si>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</si>
  <si>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</si>
  <si>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</si>
  <si>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</si>
  <si>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</si>
  <si>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</si>
  <si>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</si>
  <si>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</si>
  <si>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</si>
  <si>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</si>
  <si>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</si>
  <si>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</si>
  <si>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</si>
  <si>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</si>
  <si>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</si>
  <si>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</si>
  <si>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</si>
  <si>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</si>
  <si>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</si>
  <si>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</si>
  <si>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</si>
  <si>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</si>
  <si>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</si>
  <si>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</si>
  <si>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</si>
  <si>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</si>
  <si>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</si>
  <si>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</si>
  <si>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</si>
  <si>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</si>
  <si>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</si>
  <si>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</si>
  <si>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</si>
  <si>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</si>
  <si>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</si>
  <si>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</si>
  <si>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</si>
  <si>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</si>
  <si>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</si>
  <si>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</si>
  <si>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</si>
  <si>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</si>
  <si>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</si>
  <si>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</si>
  <si>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</si>
  <si>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</si>
  <si>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</si>
  <si>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</si>
  <si>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</si>
  <si>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</si>
  <si>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</si>
  <si>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</si>
  <si>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</si>
  <si>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</si>
  <si>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</si>
  <si>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</si>
  <si>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</si>
  <si>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</si>
  <si>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</si>
  <si>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</si>
  <si>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</si>
  <si>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</si>
  <si>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</si>
  <si>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</si>
  <si>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</si>
  <si>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</si>
  <si>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</si>
  <si>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</si>
  <si>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</si>
  <si>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</si>
  <si>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</si>
  <si>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</si>
  <si>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</si>
  <si>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</si>
  <si>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</si>
  <si>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</si>
  <si>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</si>
  <si>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</si>
  <si>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</si>
  <si>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</si>
  <si>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</si>
  <si>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</si>
  <si>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</si>
  <si>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</si>
  <si>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</si>
  <si>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</si>
  <si>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</si>
  <si>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</si>
  <si>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</si>
  <si>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</si>
  <si>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</si>
  <si>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</si>
  <si>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</si>
  <si>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</si>
  <si>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</si>
  <si>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</si>
  <si>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</si>
  <si>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</si>
  <si>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</si>
  <si>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</si>
  <si>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</si>
  <si>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</si>
  <si>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</si>
  <si>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</si>
  <si>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</si>
  <si>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</si>
  <si>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</si>
  <si>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</si>
  <si>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</si>
  <si>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</si>
  <si>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</si>
  <si>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</si>
  <si>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</si>
  <si>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</si>
  <si>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</si>
  <si>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</si>
  <si>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</si>
  <si>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</si>
  <si>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</si>
  <si>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</si>
  <si>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</si>
  <si>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</si>
  <si>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</si>
  <si>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</si>
  <si>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</si>
  <si>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</si>
  <si>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</si>
  <si>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</si>
  <si>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</si>
  <si>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</si>
  <si>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</si>
  <si>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</si>
  <si>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</si>
  <si>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</si>
  <si>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</si>
  <si>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</si>
  <si>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</si>
  <si>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</si>
  <si>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</si>
  <si>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</si>
  <si>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</si>
  <si>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</si>
  <si>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</si>
  <si>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</si>
  <si>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</si>
  <si>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</si>
  <si>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</si>
  <si>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</si>
  <si>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</si>
  <si>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</si>
  <si>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</si>
  <si>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</si>
  <si>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</si>
  <si>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</si>
  <si>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</si>
  <si>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</si>
  <si>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</si>
  <si>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</si>
  <si>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</si>
  <si>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</si>
  <si>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</si>
  <si>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</si>
  <si>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</si>
  <si>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</si>
  <si>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</si>
  <si>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</si>
  <si>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</si>
  <si>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</si>
  <si>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</si>
  <si>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</si>
  <si>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</si>
  <si>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</si>
  <si>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</si>
  <si>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</si>
  <si>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</si>
  <si>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</si>
  <si>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</si>
  <si>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</si>
  <si>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</si>
  <si>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</si>
  <si>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</si>
  <si>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</si>
  <si>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</si>
  <si>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</si>
  <si>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</si>
  <si>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</si>
  <si>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</si>
  <si>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</si>
  <si>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</si>
  <si>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</si>
  <si>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</si>
  <si>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</si>
  <si>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</si>
  <si>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</si>
  <si>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</si>
  <si>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</si>
  <si>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</si>
  <si>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</si>
  <si>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</si>
  <si>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</si>
  <si>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</si>
  <si>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</si>
  <si>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</si>
  <si>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</si>
  <si>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</si>
  <si>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</si>
  <si>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</si>
  <si>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</si>
  <si>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</si>
  <si>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</si>
  <si>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</si>
  <si>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</si>
  <si>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</si>
  <si>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</si>
  <si>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</si>
  <si>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</si>
  <si>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</si>
  <si>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</si>
  <si>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</si>
  <si>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</si>
  <si>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</si>
  <si>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</si>
  <si>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</si>
  <si>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</si>
  <si>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</si>
  <si>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</si>
  <si>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</si>
  <si>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</si>
  <si>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</si>
  <si>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</si>
  <si>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</si>
  <si>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</si>
  <si>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</si>
  <si>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</si>
  <si>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</si>
  <si>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</si>
  <si>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</si>
  <si>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</si>
  <si>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</si>
  <si>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</si>
  <si>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</si>
  <si>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</si>
  <si>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</si>
  <si>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</si>
  <si>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</si>
  <si>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</si>
  <si>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</si>
  <si>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</si>
  <si>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</si>
  <si>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</si>
  <si>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</si>
  <si>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</si>
  <si>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</si>
  <si>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</si>
  <si>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</si>
  <si>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</si>
  <si>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</si>
  <si>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</si>
  <si>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</si>
  <si>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</si>
  <si>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</si>
  <si>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</si>
  <si>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</si>
  <si>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</si>
  <si>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</si>
  <si>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</si>
  <si>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</si>
  <si>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</si>
  <si>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</si>
  <si>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</si>
  <si>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</si>
  <si>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</si>
  <si>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</si>
  <si>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</si>
  <si>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</si>
  <si>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</si>
  <si>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</si>
  <si>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</si>
  <si>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</si>
  <si>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</si>
  <si>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</si>
  <si>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</si>
  <si>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</si>
  <si>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</si>
  <si>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</si>
  <si>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</si>
  <si>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</si>
  <si>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</si>
  <si>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</si>
  <si>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</si>
  <si>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</si>
  <si>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</si>
  <si>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</si>
  <si>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</si>
  <si>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</si>
  <si>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</si>
  <si>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</si>
  <si>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</si>
  <si>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</si>
  <si>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</si>
  <si>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</si>
  <si>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</si>
  <si>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</si>
  <si>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</si>
  <si>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</si>
  <si>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</si>
  <si>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</si>
  <si>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</si>
  <si>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</si>
  <si>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</si>
  <si>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</si>
  <si>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</si>
  <si>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</si>
  <si>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</si>
  <si>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</si>
  <si>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</si>
  <si>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</si>
  <si>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</si>
  <si>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</si>
  <si>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</si>
  <si>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</si>
  <si>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</si>
  <si>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</si>
  <si>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</si>
  <si>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</si>
  <si>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</si>
  <si>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</si>
  <si>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</si>
  <si>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</si>
  <si>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</si>
  <si>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</si>
  <si>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</si>
  <si>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</si>
  <si>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</si>
  <si>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</si>
  <si>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</si>
  <si>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</si>
  <si>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</si>
  <si>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</si>
  <si>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</si>
  <si>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</si>
  <si>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</si>
  <si>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</si>
  <si>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</si>
  <si>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</si>
  <si>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</si>
  <si>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</si>
  <si>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</si>
  <si>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</si>
  <si>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</si>
  <si>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</si>
  <si>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</si>
  <si>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</si>
  <si>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</si>
  <si>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</si>
  <si>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</si>
  <si>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</si>
  <si>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</si>
  <si>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</si>
  <si>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</si>
  <si>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</si>
  <si>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</si>
  <si>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</si>
  <si>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</si>
  <si>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</si>
  <si>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</si>
  <si>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</si>
  <si>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</si>
  <si>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</si>
  <si>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</si>
  <si>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</si>
  <si>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</si>
  <si>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</si>
  <si>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</si>
  <si>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</si>
  <si>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</si>
  <si>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</si>
  <si>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</si>
  <si>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</si>
  <si>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</si>
  <si>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</si>
  <si>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</si>
  <si>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</si>
  <si>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</si>
  <si>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</si>
  <si>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</si>
  <si>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</si>
  <si>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</si>
  <si>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</si>
  <si>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</si>
  <si>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</si>
  <si>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</si>
  <si>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</si>
  <si>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</si>
  <si>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</si>
  <si>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</si>
  <si>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</si>
  <si>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</si>
  <si>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</si>
  <si>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</si>
  <si>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</si>
  <si>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</si>
  <si>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</si>
  <si>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</si>
  <si>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</si>
  <si>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</si>
  <si>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</si>
  <si>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</si>
  <si>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</si>
  <si>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</si>
  <si>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</si>
  <si>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</si>
  <si>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</si>
  <si>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</si>
  <si>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</si>
  <si>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</si>
  <si>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</si>
  <si>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</si>
  <si>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</si>
  <si>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</si>
  <si>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</si>
  <si>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</si>
  <si>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</si>
  <si>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</si>
  <si>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</si>
  <si>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</si>
  <si>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</si>
  <si>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</si>
  <si>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</si>
  <si>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</si>
  <si>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</si>
  <si>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</si>
  <si>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</si>
  <si>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</si>
  <si>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</si>
  <si>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</si>
  <si>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</si>
  <si>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</si>
  <si>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</si>
  <si>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</si>
  <si>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</si>
  <si>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</si>
  <si>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</si>
  <si>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</si>
  <si>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</si>
  <si>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</si>
  <si>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</si>
  <si>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</si>
  <si>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</si>
  <si>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</si>
  <si>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</si>
  <si>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</si>
  <si>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</si>
  <si>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</si>
  <si>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</si>
  <si>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</si>
  <si>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</si>
  <si>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</si>
  <si>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</si>
  <si>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</si>
  <si>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</si>
  <si>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</si>
  <si>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</si>
  <si>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</si>
  <si>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</si>
  <si>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</si>
  <si>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</si>
  <si>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</si>
  <si>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</si>
  <si>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</si>
  <si>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</si>
  <si>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</si>
  <si>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</si>
  <si>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</si>
  <si>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</si>
  <si>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</si>
  <si>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</si>
  <si>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</si>
  <si>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</si>
  <si>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</si>
  <si>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</si>
  <si>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</si>
  <si>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</si>
  <si>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</si>
  <si>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</si>
  <si>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</si>
  <si>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</si>
  <si>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</si>
  <si>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</si>
  <si>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</si>
  <si>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</si>
  <si>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</si>
  <si>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</si>
  <si>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</si>
  <si>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</si>
  <si>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</si>
  <si>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</si>
  <si>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</si>
  <si>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</si>
  <si>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</si>
  <si>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</si>
  <si>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</si>
  <si>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</si>
  <si>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</si>
  <si>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</si>
  <si>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</si>
  <si>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</si>
  <si>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</si>
  <si>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</si>
  <si>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</si>
  <si>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</si>
  <si>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</si>
  <si>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</si>
  <si>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</si>
  <si>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</si>
  <si>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</si>
  <si>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</si>
  <si>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</si>
  <si>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</si>
  <si>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</si>
  <si>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</si>
  <si>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</si>
  <si>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</si>
  <si>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</si>
  <si>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</si>
  <si>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</si>
  <si>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</si>
  <si>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</si>
  <si>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</si>
  <si>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</si>
  <si>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</si>
  <si>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</si>
  <si>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</si>
  <si>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</si>
  <si>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</si>
  <si>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</si>
  <si>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</si>
  <si>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</si>
  <si>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</si>
  <si>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</si>
  <si>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</si>
  <si>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</si>
  <si>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</si>
  <si>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</si>
  <si>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</si>
  <si>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</si>
  <si>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</si>
  <si>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</si>
  <si>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</si>
  <si>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</si>
  <si>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</si>
  <si>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</si>
  <si>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</si>
  <si>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</si>
  <si>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</si>
  <si>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</si>
  <si>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</si>
  <si>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</si>
  <si>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</si>
  <si>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</si>
  <si>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</si>
  <si>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</si>
  <si>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</si>
  <si>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</si>
  <si>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</si>
  <si>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</si>
  <si>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</si>
  <si>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</si>
  <si>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</si>
  <si>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</si>
  <si>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</si>
  <si>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</si>
  <si>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</si>
  <si>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</si>
  <si>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</si>
  <si>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</si>
  <si>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</si>
  <si>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</si>
  <si>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</si>
  <si>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</si>
  <si>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</si>
  <si>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</si>
  <si>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</si>
  <si>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</si>
  <si>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</si>
  <si>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</si>
  <si>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</si>
  <si>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</si>
  <si>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</si>
  <si>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</si>
  <si>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</si>
  <si>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</si>
  <si>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</si>
  <si>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</si>
  <si>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</si>
  <si>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</si>
  <si>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</si>
  <si>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</si>
  <si>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</si>
  <si>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</si>
  <si>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</si>
  <si>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</si>
  <si>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</si>
  <si>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</si>
  <si>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</si>
  <si>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</si>
  <si>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</si>
  <si>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</si>
  <si>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</si>
  <si>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</si>
  <si>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</si>
  <si>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</si>
  <si>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</si>
  <si>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</si>
  <si>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</si>
  <si>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</si>
  <si>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</si>
  <si>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</si>
  <si>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</si>
  <si>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</si>
  <si>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</si>
  <si>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</si>
  <si>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</si>
  <si>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</si>
  <si>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</si>
  <si>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</si>
  <si>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</si>
  <si>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</si>
  <si>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</si>
  <si>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</si>
  <si>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</si>
  <si>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</si>
  <si>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</si>
  <si>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</si>
  <si>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</si>
  <si>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</si>
  <si>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</si>
  <si>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</si>
  <si>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</si>
  <si>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</si>
  <si>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</si>
  <si>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</si>
  <si>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</si>
  <si>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</si>
  <si>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</si>
  <si>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</si>
  <si>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</si>
  <si>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</si>
  <si>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</si>
  <si>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</si>
  <si>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</si>
  <si>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</si>
  <si>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</si>
  <si>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</si>
  <si>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</si>
  <si>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</si>
  <si>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</si>
  <si>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</si>
  <si>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</si>
  <si>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</si>
  <si>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</si>
  <si>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</si>
  <si>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</si>
  <si>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</si>
  <si>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</si>
  <si>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</si>
  <si>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</si>
  <si>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</si>
  <si>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</si>
  <si>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</si>
  <si>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</si>
  <si>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</si>
  <si>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</si>
  <si>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</si>
  <si>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</si>
  <si>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</si>
  <si>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</si>
  <si>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</si>
  <si>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</si>
  <si>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</si>
  <si>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</si>
  <si>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</si>
  <si>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</si>
  <si>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</si>
  <si>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</si>
  <si>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</si>
  <si>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</si>
  <si>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</si>
  <si>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</si>
  <si>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</si>
  <si>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</si>
  <si>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</si>
  <si>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</si>
  <si>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</si>
  <si>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</si>
  <si>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</si>
  <si>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</si>
  <si>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</si>
  <si>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</si>
  <si>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</si>
  <si>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</si>
  <si>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</si>
  <si>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</si>
  <si>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</si>
  <si>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</si>
  <si>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</si>
  <si>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</si>
  <si>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</si>
  <si>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</si>
  <si>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</si>
  <si>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</si>
  <si>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</si>
  <si>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</si>
  <si>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</si>
  <si>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</si>
  <si>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</si>
  <si>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</si>
  <si>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</si>
  <si>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</si>
  <si>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</si>
  <si>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</si>
  <si>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</si>
  <si>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</si>
  <si>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</si>
  <si>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</si>
  <si>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</si>
  <si>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</si>
  <si>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</si>
  <si>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</si>
  <si>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</si>
  <si>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</si>
  <si>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</si>
  <si>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</si>
  <si>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</si>
  <si>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</si>
  <si>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</si>
  <si>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</si>
  <si>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</si>
  <si>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</si>
  <si>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</si>
  <si>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</si>
  <si>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</si>
  <si>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</si>
  <si>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</si>
  <si>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</si>
  <si>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</si>
  <si>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</si>
  <si>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</si>
  <si>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</si>
  <si>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</si>
  <si>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</si>
  <si>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</si>
  <si>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</si>
  <si>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</si>
  <si>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</si>
  <si>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</si>
  <si>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</si>
  <si>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</si>
  <si>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</si>
  <si>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</si>
  <si>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</si>
  <si>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</si>
  <si>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</si>
  <si>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</si>
  <si>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</si>
  <si>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</si>
  <si>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</si>
  <si>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</si>
  <si>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</si>
  <si>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</si>
  <si>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</si>
  <si>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</si>
  <si>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</si>
  <si>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</si>
  <si>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</si>
  <si>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</si>
  <si>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</si>
  <si>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</si>
  <si>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</si>
  <si>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</si>
  <si>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</si>
  <si>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</si>
  <si>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</si>
  <si>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</si>
  <si>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</si>
  <si>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</si>
  <si>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</si>
  <si>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</si>
  <si>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</si>
  <si>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</si>
  <si>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</si>
  <si>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</si>
  <si>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</si>
  <si>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</si>
  <si>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</si>
  <si>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</si>
  <si>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</si>
  <si>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</si>
  <si>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</si>
  <si>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</si>
  <si>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</si>
  <si>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</si>
  <si>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</si>
  <si>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</si>
  <si>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</si>
  <si>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</si>
  <si>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</si>
  <si>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</si>
  <si>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</si>
  <si>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</si>
  <si>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</si>
  <si>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</si>
  <si>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</si>
  <si>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</si>
  <si>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</si>
  <si>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</si>
  <si>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</si>
  <si>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</si>
  <si>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</si>
  <si>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</si>
  <si>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</si>
  <si>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</si>
  <si>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</si>
  <si>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</si>
  <si>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</si>
  <si>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</si>
  <si>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</si>
  <si>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</si>
  <si>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</si>
  <si>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</si>
  <si>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</si>
  <si>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</si>
  <si>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</si>
  <si>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</si>
  <si>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</si>
  <si>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</si>
  <si>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</si>
  <si>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</si>
  <si>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</si>
  <si>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</si>
  <si>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</si>
  <si>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</si>
  <si>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</si>
  <si>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</si>
  <si>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</si>
  <si>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</si>
  <si>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</si>
  <si>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</si>
  <si>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</si>
  <si>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</si>
  <si>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</si>
  <si>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</si>
  <si>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</si>
  <si>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</si>
  <si>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</si>
  <si>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</si>
  <si>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</si>
  <si>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</si>
  <si>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</si>
  <si>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</si>
  <si>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</si>
  <si>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</si>
  <si>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</si>
  <si>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</si>
  <si>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</si>
  <si>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</si>
  <si>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</si>
  <si>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</si>
  <si>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</si>
  <si>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</si>
  <si>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</si>
  <si>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</si>
  <si>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</si>
  <si>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</si>
  <si>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</si>
  <si>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</si>
  <si>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</si>
  <si>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</si>
  <si>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</si>
  <si>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</si>
  <si>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</si>
  <si>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</si>
  <si>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</si>
  <si>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</si>
  <si>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</si>
  <si>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</si>
  <si>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</si>
  <si>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</si>
  <si>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</si>
  <si>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</si>
  <si>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</si>
  <si>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</si>
  <si>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</si>
  <si>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</si>
  <si>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</si>
  <si>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</si>
  <si>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</si>
  <si>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</si>
  <si>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</si>
  <si>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</si>
  <si>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</si>
  <si>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</si>
  <si>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</si>
  <si>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</si>
  <si>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</si>
  <si>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</si>
  <si>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</si>
  <si>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</si>
  <si>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</si>
  <si>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</si>
  <si>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</si>
  <si>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</si>
  <si>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</si>
  <si>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</si>
  <si>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</si>
  <si>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</si>
  <si>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</si>
  <si>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</si>
  <si>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</si>
  <si>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</si>
  <si>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</si>
  <si>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</si>
  <si>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</si>
  <si>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</si>
  <si>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</si>
  <si>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</si>
  <si>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</si>
  <si>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</si>
  <si>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</si>
  <si>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</si>
  <si>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</si>
  <si>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</si>
  <si>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</si>
  <si>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</si>
  <si>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</si>
  <si>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</si>
  <si>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</si>
  <si>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</si>
  <si>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</si>
  <si>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</si>
  <si>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</si>
  <si>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</si>
  <si>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</si>
  <si>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</si>
  <si>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</si>
  <si>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</si>
  <si>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</si>
  <si>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</si>
  <si>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</si>
  <si>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</si>
  <si>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</si>
  <si>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</si>
  <si>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</si>
  <si>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</si>
  <si>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</si>
  <si>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</si>
  <si>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</si>
  <si>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</si>
  <si>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</si>
  <si>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</si>
  <si>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</si>
  <si>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</si>
  <si>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</si>
  <si>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</si>
  <si>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</si>
  <si>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</si>
  <si>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</si>
  <si>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</si>
  <si>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</si>
  <si>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</si>
  <si>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</si>
  <si>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</si>
  <si>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</si>
  <si>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</si>
  <si>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</si>
  <si>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</si>
  <si>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</si>
  <si>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</si>
  <si>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</si>
  <si>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</si>
  <si>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</si>
  <si>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</si>
  <si>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</si>
  <si>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</si>
  <si>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</si>
  <si>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</si>
  <si>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</si>
  <si>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</si>
  <si>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</si>
  <si>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</si>
  <si>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</si>
  <si>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</si>
  <si>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</si>
  <si>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</si>
  <si>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</si>
  <si>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</si>
  <si>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</si>
  <si>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</si>
  <si>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</si>
  <si>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</si>
  <si>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</si>
  <si>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</si>
  <si>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</si>
  <si>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</si>
  <si>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</si>
  <si>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</si>
  <si>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</si>
  <si>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</si>
  <si>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</si>
  <si>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</si>
  <si>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</si>
  <si>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</si>
  <si>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</si>
  <si>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</si>
  <si>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</si>
  <si>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</si>
  <si>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</si>
  <si>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</si>
  <si>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</si>
  <si>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</si>
  <si>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</si>
  <si>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</si>
  <si>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</si>
  <si>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</si>
  <si>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</si>
  <si>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</si>
  <si>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</si>
  <si>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</si>
  <si>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</si>
  <si>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</si>
  <si>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</si>
  <si>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</si>
  <si>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</si>
  <si>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</si>
  <si>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</si>
  <si>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</si>
  <si>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</si>
  <si>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</si>
  <si>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</si>
  <si>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</si>
  <si>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</si>
  <si>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</si>
  <si>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</si>
  <si>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</si>
  <si>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</si>
  <si>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</si>
  <si>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</si>
  <si>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</si>
  <si>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</si>
  <si>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</si>
  <si>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</si>
  <si>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</si>
  <si>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</si>
  <si>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</si>
  <si>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</si>
  <si>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</si>
  <si>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</si>
  <si>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</si>
  <si>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</si>
  <si>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</si>
  <si>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</si>
  <si>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</si>
  <si>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</si>
  <si>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</si>
  <si>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</si>
  <si>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</si>
  <si>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</si>
  <si>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</si>
  <si>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</si>
  <si>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</si>
  <si>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</si>
  <si>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</si>
  <si>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</si>
  <si>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</si>
  <si>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</si>
  <si>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</si>
  <si>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</si>
  <si>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</si>
  <si>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</si>
  <si>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</si>
  <si>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</si>
  <si>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</si>
  <si>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</si>
  <si>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</si>
  <si>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</si>
  <si>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</si>
  <si>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</si>
  <si>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</si>
  <si>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</si>
  <si>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</si>
  <si>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</si>
  <si>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</si>
  <si>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</si>
  <si>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</si>
  <si>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</si>
  <si>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</si>
  <si>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</si>
  <si>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</si>
  <si>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</si>
  <si>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</si>
  <si>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</si>
  <si>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</si>
  <si>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</si>
  <si>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</si>
  <si>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</si>
  <si>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</si>
  <si>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</si>
  <si>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</si>
  <si>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</si>
  <si>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</si>
  <si>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</si>
  <si>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</si>
  <si>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</si>
  <si>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</si>
  <si>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</si>
  <si>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</si>
  <si>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</si>
  <si>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</si>
  <si>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</si>
  <si>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</si>
  <si>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</si>
  <si>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</si>
  <si>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</si>
  <si>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</si>
  <si>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</si>
  <si>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</si>
  <si>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</si>
  <si>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</si>
  <si>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</si>
  <si>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</si>
  <si>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</si>
  <si>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</si>
  <si>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</si>
  <si>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</si>
  <si>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</si>
  <si>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</si>
  <si>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</si>
  <si>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</si>
  <si>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</si>
  <si>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</si>
  <si>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</si>
  <si>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</si>
  <si>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</si>
  <si>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</si>
  <si>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</si>
  <si>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</si>
  <si>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</si>
  <si>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</si>
  <si>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</si>
  <si>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</si>
  <si>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</si>
  <si>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</si>
  <si>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</si>
  <si>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</si>
  <si>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</si>
  <si>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</si>
  <si>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</si>
  <si>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</si>
  <si>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</si>
  <si>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</si>
  <si>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</si>
  <si>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</si>
  <si>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</si>
  <si>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</si>
  <si>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</si>
  <si>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</si>
  <si>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</si>
  <si>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</si>
  <si>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</si>
  <si>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</si>
  <si>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</si>
  <si>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</si>
  <si>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</si>
  <si>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</si>
  <si>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</si>
  <si>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</si>
  <si>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</si>
  <si>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</si>
  <si>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</si>
  <si>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</si>
  <si>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</si>
  <si>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</si>
  <si>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</si>
  <si>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</si>
  <si>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</si>
  <si>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</si>
  <si>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</si>
  <si>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</si>
  <si>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</si>
  <si>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</si>
  <si>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</si>
  <si>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</si>
  <si>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</si>
  <si>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</si>
  <si>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</si>
  <si>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</si>
  <si>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</si>
  <si>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</si>
  <si>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</si>
  <si>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</si>
  <si>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</si>
  <si>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</si>
  <si>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</si>
  <si>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</si>
  <si>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</si>
  <si>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</si>
  <si>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</si>
  <si>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</si>
  <si>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</si>
  <si>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</si>
  <si>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</si>
  <si>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</si>
  <si>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</si>
  <si>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</si>
  <si>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</si>
  <si>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</si>
  <si>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</si>
  <si>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</si>
  <si>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</si>
  <si>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</si>
  <si>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</si>
  <si>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</si>
  <si>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</si>
  <si>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</si>
  <si>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</si>
  <si>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</si>
  <si>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</si>
  <si>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</si>
  <si>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</si>
  <si>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</si>
  <si>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</si>
  <si>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</si>
  <si>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</si>
  <si>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</si>
  <si>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</si>
  <si>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</si>
  <si>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</si>
  <si>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</si>
  <si>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</si>
  <si>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</si>
  <si>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</si>
  <si>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</si>
  <si>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</si>
  <si>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</si>
  <si>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</si>
  <si>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</si>
  <si>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</si>
  <si>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</si>
  <si>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</si>
  <si>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</si>
  <si>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</si>
  <si>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</si>
  <si>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</si>
  <si>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</si>
  <si>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</si>
  <si>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</si>
  <si>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</si>
  <si>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</si>
  <si>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</si>
  <si>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</si>
  <si>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</si>
  <si>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</si>
  <si>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</si>
  <si>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</si>
  <si>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</si>
  <si>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</si>
  <si>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</si>
  <si>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</si>
  <si>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</si>
  <si>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</si>
  <si>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</si>
  <si>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</si>
  <si>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</si>
  <si>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</si>
  <si>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</si>
  <si>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</si>
  <si>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</si>
  <si>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</si>
  <si>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</si>
  <si>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</si>
  <si>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</si>
  <si>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</si>
  <si>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</si>
  <si>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</si>
  <si>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</si>
  <si>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</si>
  <si>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</si>
  <si>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</si>
  <si>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</si>
  <si>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</si>
  <si>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</si>
  <si>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</si>
  <si>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</si>
  <si>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</si>
  <si>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</si>
  <si>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</si>
  <si>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</si>
  <si>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</si>
  <si>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</si>
  <si>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</si>
  <si>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</si>
  <si>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</si>
  <si>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</si>
  <si>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</si>
  <si>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</si>
  <si>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</si>
  <si>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</si>
  <si>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</si>
  <si>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</si>
  <si>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</si>
  <si>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</si>
  <si>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</si>
  <si>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</si>
  <si>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</si>
  <si>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</si>
  <si>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</si>
  <si>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</si>
  <si>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</si>
  <si>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</si>
  <si>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</si>
  <si>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</si>
  <si>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</si>
  <si>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</si>
  <si>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</si>
  <si>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</si>
  <si>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</si>
  <si>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</si>
  <si>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</si>
  <si>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</si>
  <si>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</si>
  <si>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</si>
  <si>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</si>
  <si>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</si>
  <si>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</si>
  <si>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</si>
  <si>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</si>
  <si>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</si>
  <si>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</si>
  <si>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</si>
  <si>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</si>
  <si>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</si>
  <si>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</si>
  <si>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</si>
  <si>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</si>
  <si>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</si>
  <si>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</si>
  <si>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</si>
  <si>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</si>
  <si>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</si>
  <si>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</si>
  <si>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</si>
  <si>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</si>
  <si>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</si>
  <si>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</si>
  <si>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</si>
  <si>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</si>
  <si>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</si>
  <si>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</si>
  <si>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</si>
  <si>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</si>
  <si>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</si>
  <si>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</si>
  <si>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</si>
  <si>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</si>
  <si>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</si>
  <si>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</si>
  <si>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</si>
  <si>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</si>
  <si>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</si>
  <si>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</si>
  <si>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</si>
  <si>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</si>
  <si>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</si>
  <si>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</si>
  <si>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</si>
  <si>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</si>
  <si>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</si>
  <si>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</si>
  <si>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</si>
  <si>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</si>
  <si>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</si>
  <si>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</si>
  <si>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</si>
  <si>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</si>
  <si>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</si>
  <si>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</si>
  <si>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</si>
  <si>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</si>
  <si>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</si>
  <si>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</si>
  <si>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</si>
  <si>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</si>
  <si>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</si>
  <si>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</si>
  <si>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</si>
  <si>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</si>
  <si>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</si>
  <si>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</si>
  <si>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</si>
  <si>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</si>
  <si>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</si>
  <si>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</si>
  <si>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</si>
  <si>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</si>
  <si>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</si>
  <si>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</si>
  <si>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</si>
  <si>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</si>
  <si>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</si>
  <si>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</si>
  <si>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</si>
  <si>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</si>
  <si>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</si>
  <si>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</si>
  <si>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</si>
  <si>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</si>
  <si>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</si>
  <si>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</si>
  <si>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</si>
  <si>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</si>
  <si>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</si>
  <si>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</si>
  <si>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</si>
  <si>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</si>
  <si>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</si>
  <si>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</si>
  <si>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</si>
  <si>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</si>
  <si>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</si>
  <si>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</si>
  <si>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</si>
  <si>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</si>
  <si>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</si>
  <si>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</si>
  <si>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</si>
  <si>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</si>
  <si>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</si>
  <si>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</si>
  <si>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</si>
  <si>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</si>
  <si>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</si>
  <si>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</si>
  <si>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</si>
  <si>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</si>
  <si>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</si>
  <si>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</si>
  <si>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</si>
  <si>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</si>
  <si>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</si>
  <si>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</si>
  <si>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</si>
  <si>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</si>
  <si>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</si>
  <si>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</si>
  <si>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</si>
  <si>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</si>
  <si>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</si>
  <si>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</si>
  <si>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</si>
  <si>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</si>
  <si>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</si>
  <si>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</si>
  <si>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</si>
  <si>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</si>
  <si>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</si>
  <si>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</si>
  <si>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</si>
  <si>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</si>
  <si>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</si>
  <si>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</si>
  <si>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</si>
  <si>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</si>
  <si>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</si>
  <si>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</si>
  <si>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</si>
  <si>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</si>
  <si>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</si>
  <si>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</si>
  <si>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</si>
  <si>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</si>
  <si>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</si>
  <si>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</si>
  <si>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</si>
  <si>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</si>
  <si>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</si>
  <si>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</si>
  <si>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</si>
  <si>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</si>
  <si>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</si>
  <si>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</si>
  <si>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</si>
  <si>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</si>
  <si>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</si>
  <si>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</si>
  <si>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</si>
  <si>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</si>
  <si>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</si>
  <si>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</si>
  <si>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</si>
  <si>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</si>
  <si>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</si>
  <si>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</si>
  <si>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</si>
  <si>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</si>
  <si>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</si>
  <si>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</si>
  <si>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</si>
  <si>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</si>
  <si>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</si>
  <si>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</si>
  <si>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</si>
  <si>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</si>
  <si>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</si>
  <si>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</si>
  <si>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</si>
  <si>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</si>
  <si>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</si>
  <si>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</si>
  <si>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</si>
  <si>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</si>
  <si>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</si>
  <si>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</si>
  <si>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</si>
  <si>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</si>
  <si>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</si>
  <si>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</si>
  <si>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</si>
  <si>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</si>
  <si>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</si>
  <si>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</si>
  <si>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</si>
  <si>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</si>
  <si>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</si>
  <si>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</si>
  <si>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</si>
  <si>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</si>
  <si>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</si>
  <si>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</si>
  <si>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</si>
  <si>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</si>
  <si>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</si>
  <si>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</si>
  <si>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</si>
  <si>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</si>
  <si>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</si>
  <si>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</si>
  <si>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</si>
  <si>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</si>
  <si>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</si>
  <si>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</si>
  <si>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</si>
  <si>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</si>
  <si>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</si>
  <si>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</si>
  <si>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</si>
  <si>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</si>
  <si>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</si>
  <si>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</si>
  <si>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</si>
  <si>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</si>
  <si>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</si>
  <si>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</si>
  <si>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</si>
  <si>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</si>
  <si>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</si>
  <si>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</si>
  <si>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</si>
  <si>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</si>
  <si>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</si>
  <si>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</si>
  <si>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</si>
  <si>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</si>
  <si>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</si>
  <si>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</si>
  <si>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</si>
  <si>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</si>
  <si>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</si>
  <si>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</si>
  <si>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</si>
  <si>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</si>
  <si>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</si>
  <si>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</si>
  <si>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</si>
  <si>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</si>
  <si>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</si>
  <si>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</si>
  <si>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</si>
  <si>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</si>
  <si>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</si>
  <si>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</si>
  <si>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</si>
  <si>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</si>
  <si>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</si>
  <si>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</si>
  <si>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</si>
  <si>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</si>
  <si>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</si>
  <si>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</si>
  <si>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</si>
  <si>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</si>
  <si>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</si>
  <si>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</si>
  <si>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</si>
  <si>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</si>
  <si>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</si>
  <si>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</si>
  <si>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</si>
  <si>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</si>
  <si>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</si>
  <si>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</si>
  <si>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</si>
  <si>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</si>
  <si>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</si>
  <si>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</si>
  <si>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</si>
  <si>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</si>
  <si>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</si>
  <si>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</si>
  <si>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</si>
  <si>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</si>
  <si>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</si>
  <si>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</si>
  <si>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</si>
  <si>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</si>
  <si>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</si>
  <si>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</si>
  <si>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</si>
  <si>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</si>
  <si>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</si>
  <si>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</si>
  <si>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</si>
  <si>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</si>
  <si>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</si>
  <si>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</si>
  <si>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</si>
  <si>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</si>
  <si>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</si>
  <si>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</si>
  <si>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</si>
  <si>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</si>
  <si>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</si>
  <si>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</si>
  <si>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</si>
  <si>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</si>
  <si>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</si>
  <si>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</si>
  <si>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</si>
  <si>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</si>
  <si>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</si>
  <si>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</si>
  <si>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</si>
  <si>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</si>
  <si>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</si>
  <si>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</si>
  <si>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</si>
  <si>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</si>
  <si>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</si>
  <si>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</si>
  <si>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</si>
  <si>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</si>
  <si>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</si>
  <si>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</si>
  <si>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</si>
  <si>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</si>
  <si>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</si>
  <si>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</si>
  <si>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</si>
  <si>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</si>
  <si>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</si>
  <si>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</si>
  <si>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</si>
  <si>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</si>
  <si>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</si>
  <si>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</si>
  <si>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</si>
  <si>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</si>
  <si>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</si>
  <si>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</si>
  <si>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</si>
  <si>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</si>
  <si>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</si>
  <si>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</si>
  <si>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</si>
  <si>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</si>
  <si>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</si>
  <si>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</si>
  <si>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</si>
  <si>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</si>
  <si>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</si>
  <si>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</si>
  <si>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</si>
  <si>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</si>
  <si>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</si>
  <si>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</si>
  <si>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</si>
  <si>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</si>
  <si>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</si>
  <si>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</si>
  <si>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</si>
  <si>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</si>
  <si>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</si>
  <si>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</si>
  <si>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</si>
  <si>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</si>
  <si>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</si>
  <si>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</si>
  <si>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</si>
  <si>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</si>
  <si>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</si>
  <si>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</si>
  <si>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</si>
  <si>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</si>
  <si>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</si>
  <si>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</si>
  <si>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</si>
  <si>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</si>
  <si>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</si>
  <si>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</si>
  <si>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</si>
  <si>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</si>
  <si>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</si>
  <si>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</si>
  <si>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</si>
  <si>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</si>
  <si>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</si>
  <si>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</si>
  <si>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</si>
  <si>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</si>
  <si>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</si>
  <si>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</si>
  <si>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</si>
  <si>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</si>
  <si>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</si>
  <si>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</si>
  <si>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</si>
  <si>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</si>
  <si>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</si>
  <si>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</si>
  <si>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</si>
  <si>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</si>
  <si>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</si>
  <si>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</si>
  <si>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</si>
  <si>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</si>
  <si>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</si>
  <si>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</si>
  <si>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</si>
  <si>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</si>
  <si>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</si>
  <si>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</si>
  <si>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</si>
  <si>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</si>
  <si>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</si>
  <si>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</si>
  <si>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</si>
  <si>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</si>
  <si>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</si>
  <si>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</si>
  <si>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</si>
  <si>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</si>
  <si>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</si>
  <si>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</si>
  <si>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</si>
  <si>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</si>
  <si>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</si>
  <si>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</si>
  <si>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</si>
  <si>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</si>
  <si>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</si>
  <si>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</si>
  <si>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</si>
  <si>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</si>
  <si>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</si>
  <si>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</si>
  <si>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</si>
  <si>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</si>
  <si>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</si>
  <si>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</si>
  <si>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</si>
  <si>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</si>
  <si>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</si>
  <si>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</si>
  <si>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</si>
  <si>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</si>
  <si>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</si>
  <si>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</si>
  <si>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</si>
  <si>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</si>
  <si>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</si>
  <si>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</si>
  <si>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</si>
  <si>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</si>
  <si>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</si>
  <si>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</si>
  <si>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</si>
  <si>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</si>
  <si>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</si>
  <si>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</si>
  <si>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</si>
  <si>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</si>
  <si>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</si>
  <si>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</si>
  <si>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</si>
  <si>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</si>
  <si>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</si>
  <si>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</si>
  <si>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</si>
  <si>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</si>
  <si>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</si>
  <si>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</si>
  <si>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</si>
  <si>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</si>
  <si>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</si>
  <si>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</si>
  <si>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</si>
  <si>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</si>
  <si>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</si>
  <si>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</si>
  <si>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</si>
  <si>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</si>
  <si>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</si>
  <si>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</si>
  <si>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</si>
  <si>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</si>
  <si>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</si>
  <si>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</si>
  <si>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</si>
  <si>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</si>
  <si>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</si>
  <si>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</si>
  <si>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</si>
  <si>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</si>
  <si>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</si>
  <si>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</si>
  <si>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</si>
  <si>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</si>
  <si>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</si>
  <si>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</si>
  <si>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</si>
  <si>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</si>
  <si>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</si>
  <si>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</si>
  <si>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</si>
  <si>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</si>
  <si>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</si>
  <si>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</si>
  <si>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</si>
  <si>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</si>
  <si>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</si>
  <si>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</si>
  <si>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</si>
  <si>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</si>
  <si>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</si>
  <si>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</si>
  <si>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</si>
  <si>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</si>
  <si>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</si>
  <si>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</si>
  <si>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</si>
  <si>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</si>
  <si>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</si>
  <si>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</si>
  <si>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</si>
  <si>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</si>
  <si>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</si>
  <si>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</si>
  <si>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</si>
  <si>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</si>
  <si>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</si>
  <si>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</si>
  <si>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</si>
  <si>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</si>
  <si>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</si>
  <si>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</si>
  <si>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</si>
  <si>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</si>
  <si>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</si>
  <si>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</si>
  <si>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</si>
  <si>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</si>
  <si>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</si>
  <si>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</si>
  <si>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</si>
  <si>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</si>
  <si>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</si>
  <si>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</si>
  <si>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</si>
  <si>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</si>
  <si>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</si>
  <si>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</si>
  <si>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</si>
  <si>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</si>
  <si>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</si>
  <si>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</si>
  <si>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</si>
  <si>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</si>
  <si>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</si>
  <si>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</si>
  <si>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</si>
  <si>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</si>
  <si>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</si>
  <si>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</si>
  <si>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</si>
  <si>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</si>
  <si>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</si>
  <si>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</si>
  <si>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</si>
  <si>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</si>
  <si>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</si>
  <si>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</si>
  <si>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</si>
  <si>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</si>
  <si>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</si>
  <si>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</si>
  <si>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</si>
  <si>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</si>
  <si>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</si>
  <si>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</si>
  <si>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</si>
  <si>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</si>
  <si>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</si>
  <si>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</si>
  <si>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</si>
  <si>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</si>
  <si>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</si>
  <si>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</si>
  <si>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</si>
  <si>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</si>
  <si>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</si>
  <si>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</si>
  <si>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</si>
  <si>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</si>
  <si>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</si>
  <si>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</si>
  <si>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</si>
  <si>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</si>
  <si>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</si>
  <si>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</si>
  <si>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</si>
  <si>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</si>
  <si>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</si>
  <si>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</si>
  <si>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</si>
  <si>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</si>
  <si>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</si>
  <si>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</si>
  <si>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</si>
  <si>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</si>
  <si>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</si>
  <si>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</si>
  <si>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</si>
  <si>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</si>
  <si>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</si>
  <si>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</si>
  <si>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</si>
  <si>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</si>
  <si>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</si>
  <si>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</si>
  <si>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</si>
  <si>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</si>
  <si>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</si>
  <si>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</si>
  <si>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</si>
  <si>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</si>
  <si>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</si>
  <si>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</si>
  <si>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</si>
  <si>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</si>
  <si>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</si>
  <si>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</si>
  <si>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</si>
  <si>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</si>
  <si>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</si>
  <si>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</si>
  <si>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</si>
  <si>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</si>
  <si>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</si>
  <si>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</si>
  <si>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</si>
  <si>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</si>
  <si>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</si>
  <si>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</si>
  <si>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</si>
  <si>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</si>
  <si>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</si>
  <si>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</si>
  <si>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</si>
  <si>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</si>
  <si>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</si>
  <si>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</si>
  <si>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</si>
  <si>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</si>
  <si>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</si>
  <si>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</si>
  <si>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</si>
  <si>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</si>
  <si>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</si>
  <si>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</si>
  <si>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</si>
  <si>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</si>
  <si>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</si>
  <si>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</si>
  <si>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</si>
  <si>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</si>
  <si>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</si>
  <si>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</si>
  <si>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</si>
  <si>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</si>
  <si>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</si>
  <si>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</si>
  <si>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</si>
  <si>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</si>
  <si>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</si>
  <si>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</si>
  <si>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</si>
  <si>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</si>
  <si>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</si>
  <si>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</si>
  <si>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</si>
  <si>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</si>
  <si>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</si>
  <si>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</si>
  <si>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</si>
  <si>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</si>
  <si>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</si>
  <si>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</si>
  <si>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</si>
  <si>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</si>
  <si>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</si>
  <si>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</si>
  <si>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</si>
  <si>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</si>
  <si>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</si>
  <si>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</si>
  <si>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</si>
  <si>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</si>
  <si>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</si>
  <si>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</si>
  <si>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</si>
  <si>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</si>
  <si>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</si>
  <si>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</si>
  <si>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</si>
  <si>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</si>
  <si>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</si>
  <si>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</si>
  <si>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</si>
  <si>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</si>
  <si>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</si>
  <si>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</si>
  <si>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</si>
  <si>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</si>
  <si>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</si>
  <si>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</si>
  <si>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</si>
  <si>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</si>
  <si>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</si>
  <si>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</si>
  <si>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</si>
  <si>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</si>
  <si>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</si>
  <si>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</si>
  <si>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</si>
  <si>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</si>
  <si>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</si>
  <si>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</si>
  <si>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</si>
  <si>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</si>
  <si>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</si>
  <si>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</si>
  <si>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</si>
  <si>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</si>
  <si>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</si>
  <si>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</si>
  <si>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</si>
  <si>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</si>
  <si>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</si>
  <si>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</si>
  <si>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</si>
  <si>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</si>
  <si>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</si>
  <si>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</si>
  <si>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</si>
  <si>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</si>
  <si>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</si>
  <si>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</si>
  <si>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</si>
  <si>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</si>
  <si>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</si>
  <si>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</si>
  <si>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</si>
  <si>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</si>
  <si>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</si>
  <si>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</si>
  <si>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</si>
  <si>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</si>
  <si>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</si>
  <si>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</si>
  <si>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</si>
  <si>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</si>
  <si>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</si>
  <si>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</si>
  <si>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</si>
  <si>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</si>
  <si>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</si>
  <si>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</si>
  <si>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</si>
  <si>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</si>
  <si>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</si>
  <si>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</si>
  <si>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</si>
  <si>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</si>
  <si>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</si>
  <si>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</si>
  <si>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</si>
  <si>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</si>
  <si>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</si>
  <si>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</si>
  <si>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</si>
  <si>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</si>
  <si>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</si>
  <si>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</si>
  <si>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</si>
  <si>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</si>
  <si>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</si>
  <si>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</si>
  <si>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</si>
  <si>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</si>
  <si>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</si>
  <si>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</si>
  <si>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</si>
  <si>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</si>
  <si>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</si>
  <si>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</si>
  <si>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</si>
  <si>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</si>
  <si>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</si>
  <si>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</si>
  <si>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</si>
  <si>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</si>
  <si>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</si>
  <si>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</si>
  <si>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</si>
  <si>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</si>
  <si>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</si>
  <si>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</si>
  <si>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</si>
  <si>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</si>
  <si>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</si>
  <si>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</si>
  <si>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</si>
  <si>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</si>
  <si>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</si>
  <si>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</si>
  <si>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</si>
  <si>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</si>
  <si>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</si>
  <si>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</si>
  <si>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</si>
  <si>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</si>
  <si>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</si>
  <si>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</si>
  <si>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</si>
  <si>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</si>
  <si>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</si>
  <si>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</si>
  <si>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</si>
  <si>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</si>
  <si>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</si>
  <si>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</si>
  <si>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</si>
  <si>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</si>
  <si>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</si>
  <si>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</si>
  <si>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</si>
  <si>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</si>
  <si>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</si>
  <si>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</si>
  <si>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</si>
  <si>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</si>
  <si>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</si>
  <si>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</si>
  <si>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</si>
  <si>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</si>
  <si>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</si>
  <si>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</si>
  <si>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</si>
  <si>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</si>
  <si>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</si>
  <si>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</si>
  <si>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</si>
  <si>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</si>
  <si>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</si>
  <si>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</si>
  <si>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</si>
  <si>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</si>
  <si>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</si>
  <si>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</si>
  <si>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</si>
  <si>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</si>
  <si>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</si>
  <si>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</si>
  <si>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</si>
  <si>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</si>
  <si>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</si>
  <si>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</si>
  <si>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</si>
  <si>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</si>
  <si>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</si>
  <si>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</si>
  <si>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</si>
  <si>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</si>
  <si>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</si>
  <si>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</si>
  <si>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</si>
  <si>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</si>
  <si>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</si>
  <si>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</si>
  <si>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</si>
  <si>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</si>
  <si>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</si>
  <si>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</si>
  <si>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</si>
  <si>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</si>
  <si>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</si>
  <si>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</si>
  <si>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</si>
  <si>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</si>
  <si>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</si>
  <si>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</si>
  <si>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</si>
  <si>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</si>
  <si>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</si>
  <si>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</si>
  <si>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</si>
  <si>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</si>
  <si>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</si>
  <si>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</si>
  <si>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</si>
  <si>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</si>
  <si>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</si>
  <si>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</si>
  <si>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</si>
  <si>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</si>
  <si>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</si>
  <si>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</si>
  <si>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</si>
  <si>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</si>
  <si>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</si>
  <si>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</si>
  <si>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</si>
  <si>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</si>
  <si>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</si>
  <si>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</si>
  <si>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</si>
  <si>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</si>
  <si>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</si>
  <si>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</si>
  <si>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</si>
  <si>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</si>
  <si>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</si>
  <si>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</si>
  <si>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</si>
  <si>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</si>
  <si>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</si>
  <si>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</si>
  <si>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</si>
  <si>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</si>
  <si>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</si>
  <si>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</si>
  <si>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</si>
  <si>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</si>
  <si>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</si>
  <si>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</si>
  <si>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</si>
  <si>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</si>
  <si>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</si>
  <si>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</si>
  <si>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</si>
  <si>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</si>
  <si>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</si>
  <si>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</si>
  <si>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</si>
  <si>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</si>
  <si>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</si>
  <si>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</si>
  <si>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</si>
  <si>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</si>
  <si>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</si>
  <si>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</si>
  <si>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</si>
  <si>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</si>
  <si>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</si>
  <si>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</si>
  <si>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</si>
  <si>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</si>
  <si>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</si>
  <si>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</si>
  <si>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</si>
  <si>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</si>
  <si>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</si>
  <si>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</si>
  <si>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</si>
  <si>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</si>
  <si>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</si>
  <si>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</si>
  <si>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</si>
  <si>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</si>
  <si>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</si>
  <si>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</si>
  <si>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</si>
  <si>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</si>
  <si>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</si>
  <si>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</si>
  <si>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</si>
  <si>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</si>
  <si>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</si>
  <si>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</si>
  <si>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</si>
  <si>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</si>
  <si>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</si>
  <si>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</si>
  <si>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</si>
  <si>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</si>
  <si>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</si>
  <si>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</si>
  <si>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</si>
  <si>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</si>
  <si>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</si>
  <si>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</si>
  <si>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</si>
  <si>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</si>
  <si>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</si>
  <si>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</si>
  <si>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</si>
  <si>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</si>
  <si>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</si>
  <si>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</si>
  <si>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</si>
  <si>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</si>
  <si>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</si>
  <si>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</si>
  <si>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</si>
  <si>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</si>
  <si>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</si>
  <si>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</si>
  <si>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</si>
  <si>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</si>
  <si>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</si>
  <si>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</si>
  <si>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</si>
  <si>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</si>
  <si>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</si>
  <si>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</si>
  <si>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</si>
  <si>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</si>
  <si>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</si>
  <si>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</si>
  <si>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</si>
  <si>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</si>
  <si>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</si>
  <si>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</si>
  <si>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</si>
  <si>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</si>
  <si>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</si>
  <si>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</si>
  <si>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</si>
  <si>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</si>
  <si>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</si>
  <si>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</si>
  <si>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</si>
  <si>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</si>
  <si>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</si>
  <si>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</si>
  <si>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</si>
  <si>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</si>
  <si>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</si>
  <si>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</si>
  <si>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</si>
  <si>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</si>
  <si>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</si>
  <si>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</si>
  <si>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</si>
  <si>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</si>
  <si>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</si>
  <si>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</si>
  <si>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</si>
  <si>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</si>
  <si>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</si>
  <si>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</si>
  <si>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</si>
  <si>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</si>
  <si>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</si>
  <si>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</si>
  <si>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</si>
  <si>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</si>
  <si>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</si>
  <si>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</si>
  <si>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</si>
  <si>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</si>
  <si>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</si>
  <si>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</si>
  <si>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</si>
  <si>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</si>
  <si>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</si>
  <si>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</si>
  <si>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</si>
  <si>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</si>
  <si>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</si>
  <si>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</si>
  <si>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</si>
  <si>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</si>
  <si>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</si>
  <si>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</si>
  <si>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</si>
  <si>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</si>
  <si>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</si>
  <si>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</si>
  <si>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</si>
  <si>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</si>
  <si>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</si>
  <si>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</si>
  <si>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</si>
  <si>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</si>
  <si>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</si>
  <si>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</si>
  <si>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</si>
  <si>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</si>
  <si>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</si>
  <si>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</si>
  <si>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</si>
  <si>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</si>
  <si>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</si>
  <si>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</si>
  <si>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</si>
  <si>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</si>
  <si>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</si>
  <si>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</si>
  <si>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</si>
  <si>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</si>
  <si>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</si>
  <si>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</si>
  <si>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</si>
  <si>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</si>
  <si>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</si>
  <si>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</si>
  <si>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</si>
  <si>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</si>
  <si>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</si>
  <si>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</si>
  <si>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</si>
  <si>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</si>
  <si>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</si>
  <si>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</si>
  <si>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</si>
  <si>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</si>
  <si>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</si>
  <si>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</si>
  <si>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</si>
  <si>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</si>
  <si>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</si>
  <si>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</si>
  <si>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</si>
  <si>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</si>
  <si>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</si>
  <si>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</si>
  <si>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</si>
  <si>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</si>
  <si>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</si>
  <si>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</si>
  <si>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</si>
  <si>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</si>
  <si>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</si>
  <si>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</si>
  <si>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</si>
  <si>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</si>
  <si>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</si>
  <si>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</si>
  <si>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</si>
  <si>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</si>
  <si>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</si>
  <si>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</si>
  <si>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</si>
  <si>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</si>
  <si>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</si>
  <si>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</si>
  <si>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</si>
  <si>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</si>
  <si>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</si>
  <si>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</si>
  <si>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</si>
  <si>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</si>
  <si>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</si>
  <si>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</si>
  <si>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</si>
  <si>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</si>
  <si>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</si>
  <si>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</si>
  <si>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</si>
  <si>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</si>
  <si>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</si>
  <si>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</si>
  <si>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</si>
  <si>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</si>
  <si>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</si>
  <si>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</si>
  <si>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</si>
  <si>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</si>
  <si>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</si>
  <si>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</si>
  <si>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</si>
  <si>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</si>
  <si>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</si>
  <si>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</si>
  <si>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</si>
  <si>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</si>
  <si>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</si>
  <si>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</si>
  <si>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</si>
  <si>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</si>
  <si>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</si>
  <si>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</si>
  <si>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</si>
  <si>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</si>
  <si>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</si>
  <si>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</si>
  <si>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</si>
  <si>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</si>
  <si>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</si>
  <si>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</si>
  <si>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</si>
  <si>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</si>
  <si>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</si>
  <si>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</si>
  <si>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</si>
  <si>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</si>
  <si>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</si>
  <si>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</si>
  <si>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</si>
  <si>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</si>
  <si>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</si>
  <si>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</si>
  <si>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</si>
  <si>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</si>
  <si>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</si>
  <si>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</si>
  <si>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</si>
  <si>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</si>
  <si>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</si>
  <si>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</si>
  <si>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</si>
  <si>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</si>
  <si>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</si>
  <si>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</si>
  <si>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</si>
  <si>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</si>
  <si>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</si>
  <si>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</si>
  <si>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</si>
  <si>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</si>
  <si>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</si>
  <si>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</si>
  <si>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</si>
  <si>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</si>
  <si>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</si>
  <si>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</si>
  <si>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</si>
  <si>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</si>
  <si>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</si>
  <si>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</si>
  <si>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</si>
  <si>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</si>
  <si>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</si>
  <si>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</si>
  <si>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</si>
  <si>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</si>
  <si>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</si>
  <si>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</si>
  <si>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</si>
  <si>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</si>
  <si>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</si>
  <si>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</si>
  <si>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</si>
  <si>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</si>
  <si>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</si>
  <si>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</si>
  <si>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</si>
  <si>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</si>
  <si>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</si>
  <si>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</si>
  <si>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</si>
  <si>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</si>
  <si>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</si>
  <si>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</si>
  <si>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</si>
  <si>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</si>
  <si>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</si>
  <si>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</si>
  <si>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</si>
  <si>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</si>
  <si>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</si>
  <si>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</si>
  <si>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</si>
  <si>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</si>
  <si>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</si>
  <si>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</si>
  <si>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</si>
  <si>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</si>
  <si>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</si>
  <si>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</si>
  <si>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</si>
  <si>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</si>
  <si>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</si>
  <si>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</si>
  <si>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</si>
  <si>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</si>
  <si>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</si>
  <si>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</si>
  <si>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</si>
  <si>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</si>
  <si>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</si>
  <si>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</si>
  <si>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</si>
  <si>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</si>
  <si>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</si>
  <si>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</si>
  <si>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</si>
  <si>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</si>
  <si>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</si>
  <si>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</si>
  <si>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</si>
  <si>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</si>
  <si>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</si>
  <si>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</si>
  <si>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</si>
  <si>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</si>
  <si>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</si>
  <si>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</si>
  <si>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</si>
  <si>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</si>
  <si>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</si>
  <si>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</si>
  <si>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</si>
  <si>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</si>
  <si>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</si>
  <si>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</si>
  <si>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</si>
  <si>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</si>
  <si>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</si>
  <si>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</si>
  <si>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</si>
  <si>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</si>
  <si>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</si>
  <si>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</si>
  <si>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</si>
  <si>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</si>
  <si>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</si>
  <si>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</si>
  <si>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</si>
  <si>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</si>
  <si>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</si>
  <si>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</si>
  <si>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</si>
  <si>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</si>
  <si>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</si>
  <si>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</si>
  <si>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</si>
  <si>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</si>
  <si>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</si>
  <si>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</si>
  <si>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</si>
  <si>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</si>
  <si>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</si>
  <si>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</si>
  <si>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</si>
  <si>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</si>
  <si>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</si>
  <si>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</si>
  <si>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</si>
  <si>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</si>
  <si>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</si>
  <si>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</si>
  <si>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</si>
  <si>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</si>
  <si>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</si>
  <si>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</si>
  <si>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</si>
  <si>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</si>
  <si>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</si>
  <si>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</si>
  <si>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</si>
  <si>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</si>
  <si>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</si>
  <si>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</si>
  <si>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</si>
  <si>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</si>
  <si>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</si>
  <si>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</si>
  <si>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</si>
  <si>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</si>
  <si>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</si>
  <si>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</si>
  <si>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</si>
  <si>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</si>
  <si>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</si>
  <si>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</si>
  <si>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</si>
  <si>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</si>
  <si>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</si>
  <si>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</si>
  <si>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</si>
  <si>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</si>
  <si>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</si>
  <si>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</si>
  <si>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</si>
  <si>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</si>
  <si>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</si>
  <si>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</si>
  <si>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</si>
  <si>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</si>
  <si>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</si>
  <si>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</si>
  <si>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</si>
  <si>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</si>
  <si>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</si>
  <si>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</si>
  <si>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</si>
  <si>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</si>
  <si>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</si>
  <si>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</si>
  <si>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</si>
  <si>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</si>
  <si>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</si>
  <si>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</si>
  <si>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</si>
  <si>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</si>
  <si>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</si>
  <si>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</si>
  <si>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</si>
  <si>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</si>
  <si>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</si>
  <si>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</si>
  <si>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</si>
  <si>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</si>
  <si>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</si>
  <si>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</si>
  <si>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</si>
  <si>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</si>
  <si>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</si>
  <si>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</si>
  <si>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</si>
  <si>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</si>
  <si>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</si>
  <si>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</si>
  <si>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</si>
  <si>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</si>
  <si>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</si>
  <si>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</si>
  <si>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</si>
  <si>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</si>
  <si>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</si>
  <si>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</si>
  <si>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</si>
  <si>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</si>
  <si>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</si>
  <si>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</si>
  <si>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</si>
  <si>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</si>
  <si>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</si>
  <si>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</si>
  <si>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</si>
  <si>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</si>
  <si>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</si>
  <si>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</si>
  <si>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</si>
  <si>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</si>
  <si>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</si>
  <si>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</si>
  <si>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</si>
  <si>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</si>
  <si>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</si>
  <si>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</si>
  <si>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</si>
  <si>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</si>
  <si>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</si>
  <si>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</si>
  <si>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</si>
  <si>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</si>
  <si>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</si>
  <si>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</si>
  <si>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</si>
  <si>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</si>
  <si>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</si>
  <si>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</si>
  <si>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</si>
  <si>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</si>
  <si>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</si>
  <si>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</si>
  <si>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</si>
  <si>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</si>
  <si>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</si>
  <si>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</si>
  <si>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</si>
  <si>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</si>
  <si>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</si>
  <si>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</si>
  <si>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</si>
  <si>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</si>
  <si>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</si>
  <si>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</si>
  <si>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</si>
  <si>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</si>
  <si>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</si>
  <si>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</si>
  <si>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</si>
  <si>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</si>
  <si>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</si>
  <si>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</si>
  <si>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</si>
  <si>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</si>
  <si>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</si>
  <si>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</si>
  <si>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</si>
  <si>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</si>
  <si>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</si>
  <si>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</si>
  <si>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</si>
  <si>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</si>
  <si>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</si>
  <si>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</si>
  <si>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</si>
  <si>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</si>
  <si>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</si>
  <si>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</si>
  <si>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</si>
  <si>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</si>
  <si>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</si>
  <si>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</si>
  <si>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</si>
  <si>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</si>
  <si>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</si>
  <si>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</si>
  <si>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</si>
  <si>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</si>
  <si>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</si>
  <si>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</si>
  <si>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</si>
  <si>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</si>
  <si>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</si>
  <si>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</si>
  <si>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</si>
  <si>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</si>
  <si>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</si>
  <si>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</si>
  <si>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</si>
  <si>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</si>
  <si>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</si>
  <si>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</si>
  <si>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</si>
  <si>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</si>
  <si>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</si>
  <si>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</si>
  <si>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</si>
  <si>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</si>
  <si>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</si>
  <si>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</si>
  <si>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</si>
  <si>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</si>
  <si>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</si>
  <si>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</si>
  <si>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</si>
  <si>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</si>
  <si>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</si>
  <si>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</si>
  <si>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</si>
  <si>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</si>
  <si>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</si>
  <si>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</si>
  <si>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</si>
  <si>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</si>
  <si>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</si>
  <si>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</si>
  <si>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</si>
  <si>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</si>
  <si>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</si>
  <si>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</si>
  <si>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</si>
  <si>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</si>
  <si>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</si>
  <si>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</si>
  <si>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</si>
  <si>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</si>
  <si>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</si>
  <si>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</si>
  <si>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</si>
  <si>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</si>
  <si>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</si>
  <si>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</si>
  <si>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</si>
  <si>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</si>
  <si>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</si>
  <si>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</si>
  <si>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</si>
  <si>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</si>
  <si>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</si>
  <si>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</si>
  <si>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</si>
  <si>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</si>
  <si>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</si>
  <si>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</si>
  <si>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</si>
  <si>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</si>
  <si>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</si>
  <si>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</si>
  <si>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</si>
  <si>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</si>
  <si>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</si>
  <si>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</si>
  <si>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</si>
  <si>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</si>
  <si>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</si>
  <si>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</si>
  <si>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</si>
  <si>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</si>
  <si>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</si>
  <si>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</si>
  <si>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</si>
  <si>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</si>
  <si>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</si>
  <si>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</si>
  <si>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</si>
  <si>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</si>
  <si>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</si>
  <si>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</si>
  <si>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</si>
  <si>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</si>
  <si>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</si>
  <si>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</si>
  <si>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</si>
  <si>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</si>
  <si>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</si>
  <si>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</si>
  <si>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</si>
  <si>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</si>
  <si>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</si>
  <si>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</si>
  <si>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</si>
  <si>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</si>
  <si>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</si>
  <si>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</si>
  <si>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</si>
  <si>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</si>
  <si>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</si>
  <si>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</si>
  <si>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</si>
  <si>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</si>
  <si>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</si>
  <si>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</si>
  <si>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</si>
  <si>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</si>
  <si>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</si>
  <si>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</si>
  <si>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</si>
  <si>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</si>
  <si>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</si>
  <si>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</si>
  <si>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</si>
  <si>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</si>
  <si>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</si>
  <si>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</si>
  <si>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</si>
  <si>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</si>
  <si>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</si>
  <si>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</si>
  <si>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</si>
  <si>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</si>
  <si>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</si>
  <si>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</si>
  <si>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</si>
  <si>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</si>
  <si>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</si>
  <si>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</si>
  <si>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</si>
  <si>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</si>
  <si>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</si>
  <si>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</si>
  <si>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</si>
  <si>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</si>
  <si>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</si>
  <si>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</si>
  <si>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</si>
  <si>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</si>
  <si>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</si>
  <si>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</si>
  <si>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</si>
  <si>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</si>
  <si>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</si>
  <si>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</si>
  <si>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</si>
  <si>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</si>
  <si>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</si>
  <si>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</si>
  <si>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</si>
  <si>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</si>
  <si>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</si>
  <si>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</si>
  <si>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</si>
  <si>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</si>
  <si>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</si>
  <si>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</si>
  <si>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</si>
  <si>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</si>
  <si>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</si>
  <si>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</si>
  <si>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</si>
  <si>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</si>
  <si>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</si>
  <si>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</si>
  <si>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</si>
  <si>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</si>
  <si>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</si>
  <si>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</si>
  <si>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</si>
  <si>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</si>
  <si>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</si>
  <si>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</si>
  <si>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</si>
  <si>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</si>
  <si>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</si>
  <si>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</si>
  <si>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</si>
  <si>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</si>
  <si>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</si>
  <si>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</si>
  <si>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</si>
  <si>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</si>
  <si>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</si>
  <si>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</si>
  <si>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</si>
  <si>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</si>
  <si>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</si>
  <si>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</si>
  <si>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</si>
  <si>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</si>
  <si>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</si>
  <si>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</si>
  <si>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</si>
  <si>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</si>
  <si>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</si>
  <si>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</si>
  <si>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</si>
  <si>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</si>
  <si>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</si>
  <si>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</si>
  <si>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</si>
  <si>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</si>
  <si>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</si>
  <si>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</si>
  <si>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</si>
  <si>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</si>
  <si>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</si>
  <si>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</si>
  <si>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</si>
  <si>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</si>
  <si>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</si>
  <si>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</si>
  <si>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</si>
  <si>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</si>
  <si>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</si>
  <si>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</si>
  <si>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</si>
  <si>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</si>
  <si>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</si>
  <si>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</si>
  <si>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</si>
  <si>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</si>
  <si>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</si>
  <si>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</si>
  <si>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</si>
  <si>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</si>
  <si>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</si>
  <si>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</si>
  <si>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</si>
  <si>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</si>
  <si>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</si>
  <si>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</si>
  <si>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</si>
  <si>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</si>
  <si>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</si>
  <si>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</si>
  <si>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</si>
  <si>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</si>
  <si>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</si>
  <si>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</si>
  <si>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</si>
  <si>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</si>
  <si>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</si>
  <si>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</si>
  <si>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</si>
  <si>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</si>
  <si>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</si>
  <si>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</si>
  <si>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</si>
  <si>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</si>
  <si>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</si>
  <si>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</si>
  <si>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</si>
  <si>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</si>
  <si>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</si>
  <si>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</si>
  <si>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</si>
  <si>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</si>
  <si>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</si>
  <si>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</si>
  <si>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</si>
  <si>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</si>
  <si>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</si>
  <si>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</si>
  <si>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</si>
  <si>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</si>
  <si>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</si>
  <si>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</si>
  <si>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</si>
  <si>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</si>
  <si>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</si>
  <si>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</si>
  <si>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</si>
  <si>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</si>
  <si>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</si>
  <si>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</si>
  <si>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</si>
  <si>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</si>
  <si>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</si>
  <si>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</si>
  <si>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</si>
  <si>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</si>
  <si>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</si>
  <si>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</si>
  <si>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</si>
  <si>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</si>
  <si>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</si>
  <si>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</si>
  <si>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</si>
  <si>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</si>
  <si>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</si>
  <si>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</si>
  <si>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</si>
  <si>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</si>
  <si>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</si>
  <si>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</si>
  <si>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</si>
  <si>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</si>
  <si>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</si>
  <si>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</si>
  <si>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</si>
  <si>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</si>
  <si>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</si>
  <si>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</si>
  <si>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</si>
  <si>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</si>
  <si>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</si>
  <si>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</si>
  <si>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</si>
  <si>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</si>
  <si>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</si>
  <si>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</si>
  <si>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</si>
  <si>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</si>
  <si>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</si>
  <si>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</si>
  <si>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</si>
  <si>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</si>
  <si>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</si>
  <si>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</si>
  <si>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</si>
  <si>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</si>
  <si>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</si>
  <si>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</si>
  <si>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</si>
  <si>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</si>
  <si>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</si>
  <si>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</si>
  <si>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</si>
  <si>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</si>
  <si>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</si>
  <si>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</si>
  <si>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</si>
  <si>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</si>
  <si>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</si>
  <si>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</si>
  <si>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</si>
  <si>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</si>
  <si>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</si>
  <si>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</si>
  <si>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</si>
  <si>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</si>
  <si>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</si>
  <si>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</si>
  <si>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</si>
  <si>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</si>
  <si>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</si>
  <si>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</si>
  <si>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</si>
  <si>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</si>
  <si>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</si>
  <si>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</si>
  <si>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</si>
  <si>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</si>
  <si>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</si>
  <si>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</si>
  <si>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</si>
  <si>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</si>
  <si>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</si>
  <si>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</si>
  <si>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</si>
  <si>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</si>
  <si>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</si>
  <si>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</si>
  <si>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</si>
  <si>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</si>
  <si>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</si>
  <si>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</si>
  <si>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</si>
  <si>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</si>
  <si>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</si>
  <si>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</si>
  <si>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</si>
  <si>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</si>
  <si>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</si>
  <si>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</si>
  <si>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</si>
  <si>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</si>
  <si>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</si>
  <si>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</si>
  <si>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</si>
  <si>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</si>
  <si>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</si>
  <si>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</si>
  <si>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</si>
  <si>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</si>
  <si>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</si>
  <si>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</si>
  <si>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</si>
  <si>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</si>
  <si>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</si>
  <si>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</si>
  <si>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</si>
  <si>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</si>
  <si>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</si>
  <si>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</si>
  <si>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</si>
  <si>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</si>
  <si>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</si>
  <si>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</si>
  <si>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</si>
  <si>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</si>
  <si>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</si>
  <si>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</si>
  <si>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</si>
  <si>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</si>
  <si>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</si>
  <si>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</si>
  <si>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</si>
  <si>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</si>
  <si>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</si>
  <si>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</si>
  <si>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</si>
  <si>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</si>
  <si>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</si>
  <si>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</si>
  <si>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</si>
  <si>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</si>
  <si>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</si>
  <si>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</si>
  <si>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</si>
  <si>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</si>
  <si>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</si>
  <si>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</si>
  <si>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</si>
  <si>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</si>
  <si>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</si>
  <si>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</si>
  <si>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</si>
  <si>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</si>
  <si>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</si>
  <si>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</si>
  <si>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</si>
  <si>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</si>
  <si>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</si>
  <si>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</si>
  <si>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</si>
  <si>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</si>
  <si>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</si>
  <si>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</si>
  <si>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</si>
  <si>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</si>
  <si>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</si>
  <si>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</si>
  <si>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</si>
  <si>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</si>
  <si>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</si>
  <si>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</si>
  <si>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</si>
  <si>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</si>
  <si>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</si>
  <si>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</si>
  <si>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</si>
  <si>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</si>
  <si>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</si>
  <si>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</si>
  <si>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</si>
  <si>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</si>
  <si>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</si>
  <si>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</si>
  <si>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</si>
  <si>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</si>
  <si>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</si>
  <si>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</si>
  <si>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</si>
  <si>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</si>
  <si>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</si>
  <si>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</si>
  <si>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</si>
  <si>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</si>
  <si>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</si>
  <si>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</si>
  <si>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</si>
  <si>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</si>
  <si>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</si>
  <si>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</si>
  <si>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</si>
  <si>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</si>
  <si>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</si>
  <si>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</si>
  <si>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</si>
  <si>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</si>
  <si>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</si>
  <si>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</si>
  <si>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</si>
  <si>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</si>
  <si>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</si>
  <si>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</si>
  <si>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</si>
  <si>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</si>
  <si>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</si>
  <si>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</si>
  <si>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</si>
  <si>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</si>
  <si>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</si>
  <si>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</si>
  <si>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</si>
  <si>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</si>
  <si>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</si>
  <si>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</si>
  <si>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</si>
  <si>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</si>
  <si>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</si>
  <si>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</si>
  <si>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</si>
  <si>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</si>
  <si>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</si>
  <si>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</si>
  <si>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</si>
  <si>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</si>
  <si>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</si>
  <si>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</si>
  <si>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</si>
  <si>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</si>
  <si>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</si>
  <si>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</si>
  <si>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</si>
  <si>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</si>
  <si>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</si>
  <si>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</si>
  <si>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</si>
  <si>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</si>
  <si>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</si>
  <si>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</si>
  <si>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</si>
  <si>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</si>
  <si>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</si>
  <si>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</si>
  <si>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</si>
  <si>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</si>
  <si>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</si>
  <si>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</si>
  <si>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</si>
  <si>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</si>
  <si>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</si>
  <si>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</si>
  <si>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</si>
  <si>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</si>
  <si>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</si>
  <si>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</si>
  <si>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</si>
  <si>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</si>
  <si>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</si>
  <si>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</si>
  <si>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</si>
  <si>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</si>
  <si>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</si>
  <si>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</si>
  <si>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</si>
  <si>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</si>
  <si>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</si>
  <si>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</si>
  <si>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</si>
  <si>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</si>
  <si>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</si>
  <si>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</si>
  <si>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</si>
  <si>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</si>
  <si>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</si>
  <si>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</si>
  <si>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</si>
  <si>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</si>
  <si>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</si>
  <si>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</si>
  <si>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</si>
  <si>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</si>
  <si>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</si>
  <si>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</si>
  <si>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</si>
  <si>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</si>
  <si>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</si>
  <si>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</si>
  <si>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</si>
  <si>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</si>
  <si>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</si>
  <si>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</si>
  <si>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</si>
  <si>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</si>
  <si>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</si>
  <si>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</si>
  <si>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</si>
  <si>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</si>
  <si>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</si>
  <si>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</si>
  <si>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</si>
  <si>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</si>
  <si>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</si>
  <si>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</si>
  <si>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</si>
  <si>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</si>
  <si>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</si>
  <si>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</si>
  <si>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</si>
  <si>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</si>
  <si>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</si>
  <si>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</si>
  <si>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</si>
  <si>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</si>
  <si>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</si>
  <si>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</si>
  <si>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</si>
  <si>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</si>
  <si>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</si>
  <si>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</si>
  <si>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</si>
  <si>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</si>
  <si>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</si>
  <si>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</si>
  <si>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</si>
  <si>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</si>
  <si>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</si>
  <si>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</si>
  <si>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</si>
  <si>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</si>
  <si>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</si>
  <si>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</si>
  <si>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</si>
  <si>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</si>
  <si>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</si>
  <si>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</si>
  <si>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</si>
  <si>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</si>
  <si>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</si>
  <si>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</si>
  <si>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</si>
  <si>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</si>
  <si>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</si>
  <si>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</si>
  <si>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</si>
  <si>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</si>
  <si>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</si>
  <si>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</si>
  <si>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</si>
  <si>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</si>
  <si>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</si>
  <si>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</si>
  <si>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</si>
  <si>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</si>
  <si>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</si>
  <si>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</si>
  <si>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</si>
  <si>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</si>
  <si>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</si>
  <si>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</si>
  <si>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</si>
  <si>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</si>
  <si>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</si>
  <si>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</si>
  <si>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</si>
  <si>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</si>
  <si>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</si>
  <si>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</si>
  <si>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</si>
  <si>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</si>
  <si>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</si>
  <si>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</si>
  <si>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</si>
  <si>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</si>
  <si>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</si>
  <si>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</si>
  <si>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</si>
  <si>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</si>
  <si>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</si>
  <si>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</si>
  <si>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</si>
  <si>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</si>
  <si>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</si>
  <si>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</si>
  <si>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</si>
  <si>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</si>
  <si>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</si>
  <si>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</si>
  <si>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</si>
  <si>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</si>
  <si>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</si>
  <si>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</si>
  <si>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</si>
  <si>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</si>
  <si>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</si>
  <si>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</si>
  <si>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</si>
  <si>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</si>
  <si>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</si>
  <si>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</si>
  <si>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</si>
  <si>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</si>
  <si>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</si>
  <si>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</si>
  <si>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</si>
  <si>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</si>
  <si>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</si>
  <si>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</si>
  <si>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</si>
  <si>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</si>
  <si>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</si>
  <si>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</si>
  <si>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</si>
  <si>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</si>
  <si>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</si>
  <si>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</si>
  <si>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</si>
  <si>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</si>
  <si>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</si>
  <si>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</si>
  <si>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</si>
  <si>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</si>
  <si>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</si>
  <si>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</si>
  <si>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</si>
  <si>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</si>
  <si>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</si>
  <si>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</si>
  <si>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</si>
  <si>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</si>
  <si>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</si>
  <si>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</si>
  <si>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</si>
  <si>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</si>
  <si>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</si>
  <si>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</si>
  <si>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</si>
  <si>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</si>
  <si>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</si>
  <si>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</si>
  <si>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</si>
  <si>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</si>
  <si>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</si>
  <si>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</si>
  <si>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</si>
  <si>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</si>
  <si>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</si>
  <si>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</si>
  <si>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</si>
  <si>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</si>
  <si>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</si>
  <si>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</si>
  <si>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</si>
  <si>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</si>
  <si>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</si>
  <si>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</si>
  <si>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</si>
  <si>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</si>
  <si>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</si>
  <si>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</si>
  <si>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</si>
  <si>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</si>
  <si>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</si>
  <si>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</si>
  <si>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</si>
  <si>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</si>
  <si>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</si>
  <si>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</si>
  <si>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</si>
  <si>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</si>
  <si>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</si>
  <si>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</si>
  <si>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</si>
  <si>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</si>
  <si>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</si>
  <si>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</si>
  <si>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</si>
  <si>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</si>
  <si>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</si>
  <si>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</si>
  <si>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</si>
  <si>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</si>
  <si>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</si>
  <si>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</si>
  <si>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</si>
  <si>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</si>
  <si>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</si>
  <si>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</si>
  <si>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</si>
  <si>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</si>
  <si>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</si>
  <si>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</si>
  <si>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</si>
  <si>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</si>
  <si>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</si>
  <si>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</si>
  <si>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</si>
  <si>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</si>
  <si>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</si>
  <si>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</si>
  <si>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</si>
  <si>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</si>
  <si>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</si>
  <si>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</si>
  <si>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</si>
  <si>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</si>
  <si>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</si>
  <si>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</si>
  <si>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</si>
  <si>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</si>
  <si>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</si>
  <si>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</si>
  <si>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</si>
  <si>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</si>
  <si>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</si>
  <si>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</si>
  <si>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</si>
  <si>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</si>
  <si>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</si>
  <si>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</si>
  <si>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</si>
  <si>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</si>
  <si>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</si>
  <si>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</si>
  <si>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</si>
  <si>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</si>
  <si>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</si>
  <si>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</si>
  <si>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</si>
  <si>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</si>
  <si>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</si>
  <si>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</si>
  <si>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</si>
  <si>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</si>
  <si>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</si>
  <si>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</si>
  <si>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</si>
  <si>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</si>
  <si>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</si>
  <si>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</si>
  <si>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</si>
  <si>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</si>
  <si>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</si>
  <si>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</si>
  <si>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</si>
  <si>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</si>
  <si>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</si>
  <si>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</si>
  <si>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</si>
  <si>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</si>
  <si>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</si>
  <si>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</si>
  <si>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</si>
  <si>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</si>
  <si>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</si>
  <si>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</si>
  <si>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</si>
  <si>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</si>
  <si>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</si>
  <si>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</si>
  <si>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</si>
  <si>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</si>
  <si>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</si>
  <si>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</si>
  <si>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</si>
  <si>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</si>
  <si>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</si>
  <si>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</si>
  <si>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</si>
  <si>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</si>
  <si>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</si>
  <si>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</si>
  <si>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</si>
  <si>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</si>
  <si>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</si>
  <si>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</si>
  <si>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</si>
  <si>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</si>
  <si>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</si>
  <si>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</si>
  <si>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</si>
  <si>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</si>
  <si>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</si>
  <si>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</si>
  <si>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</si>
  <si>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</si>
  <si>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</si>
  <si>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</si>
  <si>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</si>
  <si>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</si>
  <si>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</si>
  <si>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</si>
  <si>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</si>
  <si>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</si>
  <si>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</si>
  <si>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</si>
  <si>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</si>
  <si>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</si>
  <si>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</si>
  <si>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</si>
  <si>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</si>
  <si>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</si>
  <si>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</si>
  <si>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</si>
  <si>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</si>
  <si>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</si>
  <si>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</si>
  <si>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</si>
  <si>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</si>
  <si>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</si>
  <si>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</si>
  <si>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</si>
  <si>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</si>
  <si>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</si>
  <si>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</si>
  <si>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</si>
  <si>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</si>
  <si>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</si>
  <si>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</si>
  <si>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</si>
  <si>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</si>
  <si>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</si>
  <si>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</si>
  <si>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</si>
  <si>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</si>
  <si>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</si>
  <si>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</si>
  <si>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</si>
  <si>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</si>
  <si>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</si>
  <si>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</si>
  <si>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</si>
  <si>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</si>
  <si>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</si>
  <si>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</si>
  <si>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</si>
  <si>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</si>
  <si>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</si>
  <si>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</si>
  <si>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</si>
  <si>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</si>
  <si>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</si>
  <si>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</si>
  <si>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</si>
  <si>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</si>
  <si>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</si>
  <si>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</si>
  <si>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</si>
  <si>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</si>
  <si>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</si>
  <si>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</si>
  <si>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</si>
  <si>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</si>
  <si>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</si>
  <si>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</si>
  <si>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</si>
  <si>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</si>
  <si>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</si>
  <si>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</si>
  <si>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</si>
  <si>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</si>
  <si>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</si>
  <si>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</si>
  <si>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</si>
  <si>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</si>
  <si>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</si>
  <si>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</si>
  <si>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</si>
  <si>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</si>
  <si>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</si>
  <si>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</si>
  <si>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</si>
  <si>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</si>
  <si>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</si>
  <si>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</si>
  <si>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</si>
  <si>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</si>
  <si>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</si>
  <si>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</si>
  <si>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</si>
  <si>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</si>
  <si>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</si>
  <si>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</si>
  <si>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</si>
  <si>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</si>
  <si>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</si>
  <si>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</si>
  <si>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</si>
  <si>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</si>
  <si>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</si>
  <si>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</si>
  <si>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</si>
  <si>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</si>
  <si>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</si>
  <si>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</si>
  <si>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</si>
  <si>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</si>
  <si>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</si>
  <si>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</si>
  <si>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</si>
  <si>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</si>
  <si>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</si>
  <si>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</si>
  <si>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</si>
  <si>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</si>
  <si>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</si>
  <si>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</si>
  <si>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</si>
  <si>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</si>
  <si>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</si>
  <si>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</si>
  <si>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</si>
  <si>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</si>
  <si>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</si>
  <si>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</si>
  <si>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</si>
  <si>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</si>
  <si>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</si>
  <si>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</si>
  <si>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</si>
  <si>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</si>
  <si>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</si>
  <si>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</si>
  <si>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</si>
  <si>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</si>
  <si>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</si>
  <si>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</si>
  <si>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</si>
  <si>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</si>
  <si>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</si>
  <si>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</si>
  <si>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</si>
  <si>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</si>
  <si>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</si>
  <si>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</si>
  <si>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</si>
  <si>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</si>
  <si>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</si>
  <si>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</si>
  <si>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</si>
  <si>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</si>
  <si>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</si>
  <si>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</si>
  <si>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</si>
  <si>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</si>
  <si>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</si>
  <si>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</si>
  <si>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</si>
  <si>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</si>
  <si>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</si>
  <si>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</si>
  <si>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</si>
  <si>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</si>
  <si>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</si>
  <si>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</si>
  <si>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</si>
  <si>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</si>
  <si>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</si>
  <si>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</si>
  <si>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</si>
  <si>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</si>
  <si>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</si>
  <si>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</si>
  <si>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</si>
  <si>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</si>
  <si>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</si>
  <si>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</si>
  <si>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</si>
  <si>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</si>
  <si>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</si>
  <si>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</si>
  <si>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</si>
  <si>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</si>
  <si>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</si>
  <si>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</si>
  <si>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</si>
  <si>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</si>
  <si>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</si>
  <si>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</si>
  <si>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</si>
  <si>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</si>
  <si>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</si>
  <si>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</si>
  <si>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</si>
  <si>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</si>
  <si>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</si>
  <si>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</si>
  <si>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</si>
  <si>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</si>
  <si>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</si>
  <si>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</si>
  <si>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</si>
  <si>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</si>
  <si>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</si>
  <si>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</si>
  <si>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</si>
  <si>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</si>
  <si>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</si>
  <si>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</si>
  <si>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</si>
  <si>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</si>
  <si>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</si>
  <si>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</si>
  <si>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</si>
  <si>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</si>
  <si>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</si>
  <si>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</si>
  <si>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</si>
  <si>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</si>
  <si>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</si>
  <si>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</si>
  <si>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</si>
  <si>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</si>
  <si>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</si>
  <si>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</si>
  <si>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</si>
  <si>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</si>
  <si>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</si>
  <si>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</si>
  <si>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</si>
  <si>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</si>
  <si>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</si>
  <si>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</si>
  <si>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</si>
  <si>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</si>
  <si>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</si>
  <si>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</si>
  <si>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</si>
  <si>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</si>
  <si>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</si>
  <si>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</si>
  <si>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</si>
  <si>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</si>
  <si>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</si>
  <si>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</si>
  <si>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</si>
  <si>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</si>
  <si>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</si>
  <si>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</si>
  <si>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</si>
  <si>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</si>
  <si>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</si>
  <si>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</si>
  <si>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</si>
  <si>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</si>
  <si>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</si>
  <si>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</si>
  <si>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</si>
  <si>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</si>
  <si>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</si>
  <si>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</si>
  <si>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</si>
  <si>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</si>
  <si>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</si>
  <si>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</si>
  <si>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</si>
  <si>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</si>
  <si>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</si>
  <si>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</si>
  <si>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</si>
  <si>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</si>
  <si>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</si>
  <si>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</si>
  <si>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</si>
  <si>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</si>
  <si>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</si>
  <si>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</si>
  <si>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</si>
  <si>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</si>
  <si>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</si>
  <si>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</si>
  <si>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</si>
  <si>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</si>
  <si>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</si>
  <si>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</si>
  <si>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</si>
  <si>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</si>
  <si>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</si>
  <si>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</si>
  <si>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</si>
  <si>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</si>
  <si>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</si>
  <si>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</si>
  <si>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</si>
  <si>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</si>
  <si>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</si>
  <si>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</si>
  <si>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</si>
  <si>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</si>
  <si>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</si>
  <si>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</si>
  <si>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</si>
  <si>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</si>
  <si>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</si>
  <si>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</si>
  <si>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</si>
  <si>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</si>
  <si>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</si>
  <si>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</si>
  <si>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</si>
  <si>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</si>
  <si>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</si>
  <si>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</si>
  <si>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</si>
  <si>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</si>
  <si>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</si>
  <si>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</si>
  <si>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</si>
  <si>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</si>
  <si>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</si>
  <si>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</si>
  <si>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</si>
  <si>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</si>
  <si>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</si>
  <si>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</si>
  <si>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</si>
  <si>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</si>
  <si>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</si>
  <si>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</si>
  <si>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</si>
  <si>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</si>
  <si>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</si>
  <si>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</si>
  <si>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</si>
  <si>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</si>
  <si>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</si>
  <si>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</si>
  <si>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</si>
  <si>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</si>
  <si>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</si>
  <si>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</si>
  <si>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</si>
  <si>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</si>
  <si>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</si>
  <si>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</si>
  <si>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</si>
  <si>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</si>
  <si>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</si>
  <si>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</si>
  <si>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</si>
  <si>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</si>
  <si>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</si>
  <si>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</si>
  <si>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</si>
  <si>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</si>
  <si>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</si>
  <si>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</si>
  <si>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</si>
  <si>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</si>
  <si>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</si>
  <si>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</si>
  <si>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</si>
  <si>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</si>
  <si>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</si>
  <si>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</si>
  <si>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</si>
  <si>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</si>
  <si>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</si>
  <si>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</si>
  <si>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</si>
  <si>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</si>
  <si>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</si>
  <si>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</si>
  <si>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</si>
  <si>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</si>
  <si>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</si>
  <si>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</si>
  <si>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</si>
  <si>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</si>
  <si>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</si>
  <si>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</si>
  <si>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</si>
  <si>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</si>
  <si>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</si>
  <si>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</si>
  <si>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</si>
  <si>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</si>
  <si>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</si>
  <si>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</si>
  <si>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</si>
  <si>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</si>
  <si>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</si>
  <si>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</si>
  <si>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</si>
  <si>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</si>
  <si>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</si>
  <si>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</si>
  <si>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</si>
  <si>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</si>
  <si>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</si>
  <si>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</si>
  <si>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</si>
  <si>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</si>
  <si>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</si>
  <si>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</si>
  <si>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</si>
  <si>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</si>
  <si>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</si>
  <si>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</si>
  <si>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</si>
  <si>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</si>
  <si>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</si>
  <si>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</si>
  <si>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</si>
  <si>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</si>
  <si>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</si>
  <si>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</si>
  <si>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</si>
  <si>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</si>
  <si>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</si>
  <si>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</si>
  <si>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</si>
  <si>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</si>
  <si>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</si>
  <si>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</si>
  <si>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</si>
  <si>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</si>
  <si>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</si>
  <si>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</si>
  <si>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</si>
  <si>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</si>
  <si>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</si>
  <si>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</si>
  <si>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</si>
  <si>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</si>
  <si>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</si>
  <si>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</si>
  <si>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</si>
  <si>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</si>
  <si>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</si>
  <si>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</si>
  <si>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</si>
  <si>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</si>
  <si>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</si>
  <si>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</si>
  <si>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</si>
  <si>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</si>
  <si>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</si>
  <si>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</si>
  <si>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</si>
  <si>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</si>
  <si>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</si>
  <si>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</si>
  <si>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</si>
  <si>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</si>
  <si>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</si>
  <si>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</si>
  <si>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</si>
  <si>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</si>
  <si>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</si>
  <si>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</si>
  <si>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</si>
  <si>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</si>
  <si>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</si>
  <si>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</si>
  <si>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</si>
  <si>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</si>
  <si>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</si>
  <si>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</si>
  <si>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</si>
  <si>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</si>
  <si>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</si>
  <si>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</si>
  <si>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</si>
  <si>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</si>
  <si>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</si>
  <si>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</si>
  <si>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</si>
  <si>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</si>
  <si>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</si>
  <si>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</si>
  <si>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</si>
  <si>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</si>
  <si>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</si>
  <si>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</si>
  <si>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</si>
  <si>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</si>
  <si>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</si>
  <si>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</si>
  <si>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</si>
  <si>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</si>
  <si>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</si>
  <si>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</si>
  <si>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</si>
  <si>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</si>
  <si>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</si>
  <si>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</si>
  <si>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</si>
  <si>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</si>
  <si>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</si>
  <si>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</si>
  <si>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</si>
  <si>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</si>
  <si>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</si>
  <si>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</si>
  <si>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</si>
  <si>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</si>
  <si>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</si>
  <si>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</si>
  <si>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</si>
  <si>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</si>
  <si>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</si>
  <si>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</si>
  <si>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</si>
  <si>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</si>
  <si>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</si>
  <si>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</si>
  <si>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</si>
  <si>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</si>
  <si>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</si>
  <si>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</si>
  <si>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</si>
  <si>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</si>
  <si>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</si>
  <si>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</si>
  <si>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</si>
  <si>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</si>
  <si>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</si>
  <si>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</si>
  <si>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</si>
  <si>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</si>
  <si>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</si>
  <si>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</si>
  <si>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</si>
  <si>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</si>
  <si>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</si>
  <si>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</si>
  <si>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</si>
  <si>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</si>
  <si>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</si>
  <si>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</si>
  <si>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</si>
  <si>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</si>
  <si>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</si>
  <si>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</si>
  <si>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</si>
  <si>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</si>
  <si>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</si>
  <si>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</si>
  <si>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</si>
  <si>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</si>
  <si>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</si>
  <si>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</si>
  <si>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</si>
  <si>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</si>
  <si>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</si>
  <si>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</si>
  <si>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</si>
  <si>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</si>
  <si>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</si>
  <si>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</si>
  <si>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</si>
  <si>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</si>
  <si>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</si>
  <si>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</si>
  <si>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</si>
  <si>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</si>
  <si>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</si>
  <si>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</si>
  <si>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</si>
  <si>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</si>
  <si>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</si>
  <si>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</si>
  <si>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</si>
  <si>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</si>
  <si>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</si>
  <si>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</si>
  <si>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</si>
  <si>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</si>
  <si>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</si>
  <si>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</si>
  <si>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</si>
  <si>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</si>
  <si>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</si>
  <si>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</si>
  <si>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</si>
  <si>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</si>
  <si>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</si>
  <si>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</si>
  <si>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</si>
  <si>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</si>
  <si>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</si>
  <si>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</si>
  <si>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</si>
  <si>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</si>
  <si>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</si>
  <si>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</si>
  <si>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</si>
  <si>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</si>
  <si>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</si>
  <si>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</si>
  <si>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</si>
  <si>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</si>
  <si>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</si>
  <si>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</si>
  <si>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</si>
  <si>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</si>
  <si>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</si>
  <si>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</si>
  <si>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</si>
  <si>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</si>
  <si>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</si>
  <si>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</si>
  <si>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</si>
  <si>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</si>
  <si>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</si>
  <si>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</si>
  <si>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</si>
  <si>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</si>
  <si>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</si>
  <si>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</si>
  <si>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</si>
  <si>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</si>
  <si>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</si>
  <si>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</si>
  <si>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</si>
  <si>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</si>
  <si>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</si>
  <si>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</si>
  <si>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</si>
  <si>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</si>
  <si>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</si>
  <si>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</si>
  <si>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</si>
  <si>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</si>
  <si>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</si>
  <si>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</si>
  <si>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</si>
  <si>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</si>
  <si>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</si>
  <si>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</si>
  <si>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</si>
  <si>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</si>
  <si>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</si>
  <si>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</si>
  <si>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</si>
  <si>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</si>
  <si>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</si>
  <si>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</si>
  <si>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</si>
  <si>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</si>
  <si>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</si>
  <si>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</si>
  <si>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</si>
  <si>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</si>
  <si>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</si>
  <si>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</si>
  <si>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</si>
  <si>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</si>
  <si>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</si>
  <si>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</si>
  <si>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</si>
  <si>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</si>
  <si>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</si>
  <si>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</si>
  <si>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</si>
  <si>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</si>
  <si>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</si>
  <si>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</si>
  <si>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</si>
  <si>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</si>
  <si>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</si>
  <si>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</si>
  <si>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</si>
  <si>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</si>
  <si>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</si>
  <si>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</si>
  <si>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</si>
  <si>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</si>
  <si>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</si>
  <si>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</si>
  <si>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</si>
  <si>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</si>
  <si>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</si>
  <si>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</si>
  <si>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</si>
  <si>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</si>
  <si>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</si>
  <si>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</si>
  <si>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</si>
  <si>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</si>
  <si>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</si>
  <si>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</si>
  <si>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</si>
  <si>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</si>
  <si>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</si>
  <si>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</si>
  <si>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</si>
  <si>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</si>
  <si>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</si>
  <si>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</si>
  <si>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</si>
  <si>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</si>
  <si>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</si>
  <si>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</si>
  <si>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</si>
  <si>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</si>
  <si>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</si>
  <si>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</si>
  <si>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</si>
  <si>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</si>
  <si>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</si>
  <si>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</si>
  <si>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</si>
  <si>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</si>
  <si>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</si>
  <si>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</si>
  <si>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</si>
  <si>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</si>
  <si>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</si>
  <si>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</si>
  <si>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</si>
  <si>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</si>
  <si>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</si>
  <si>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</si>
  <si>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</si>
  <si>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</si>
  <si>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</si>
  <si>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</si>
  <si>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</si>
  <si>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</si>
  <si>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</si>
  <si>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</si>
  <si>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</si>
  <si>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</si>
  <si>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</si>
  <si>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</si>
  <si>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</si>
  <si>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</si>
  <si>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</si>
  <si>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</si>
  <si>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</si>
  <si>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</si>
  <si>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</si>
  <si>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</si>
  <si>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</si>
  <si>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</si>
  <si>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</si>
  <si>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</si>
  <si>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</si>
  <si>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</si>
  <si>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</si>
  <si>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</si>
  <si>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</si>
  <si>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</si>
  <si>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</si>
  <si>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</si>
  <si>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</si>
  <si>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</si>
  <si>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</si>
  <si>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</si>
  <si>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</si>
  <si>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</si>
  <si>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</si>
  <si>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</si>
  <si>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</si>
  <si>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</si>
  <si>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</si>
  <si>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</si>
  <si>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</si>
  <si>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</si>
  <si>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</si>
  <si>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</si>
  <si>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</si>
  <si>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</si>
  <si>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</si>
  <si>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</si>
  <si>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</si>
  <si>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</si>
  <si>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</si>
  <si>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</si>
  <si>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</si>
  <si>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</si>
  <si>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</si>
  <si>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</si>
  <si>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</si>
  <si>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</si>
  <si>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</si>
  <si>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</si>
  <si>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</si>
  <si>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</si>
  <si>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</si>
  <si>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</si>
  <si>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</si>
  <si>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</si>
  <si>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</si>
  <si>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</si>
  <si>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</si>
  <si>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</si>
  <si>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</si>
  <si>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</si>
  <si>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</si>
  <si>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</si>
  <si>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</si>
  <si>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</si>
  <si>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</si>
  <si>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</si>
  <si>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</si>
  <si>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</si>
  <si>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</si>
  <si>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</si>
  <si>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</si>
  <si>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</si>
  <si>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</si>
  <si>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</si>
  <si>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</si>
  <si>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</si>
  <si>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</si>
  <si>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</si>
  <si>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</si>
  <si>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</si>
  <si>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</si>
  <si>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</si>
  <si>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</si>
  <si>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</si>
  <si>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</si>
  <si>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</si>
  <si>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</si>
  <si>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</si>
  <si>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</si>
  <si>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</si>
  <si>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</si>
  <si>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</si>
  <si>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</si>
  <si>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</si>
  <si>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</si>
  <si>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</si>
  <si>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</si>
  <si>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</si>
  <si>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</si>
  <si>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</si>
  <si>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</si>
  <si>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</si>
  <si>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</si>
  <si>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</si>
  <si>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</si>
  <si>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</si>
  <si>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</si>
  <si>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</si>
  <si>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</si>
  <si>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</si>
  <si>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</si>
  <si>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</si>
  <si>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</si>
  <si>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</si>
  <si>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</si>
  <si>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</si>
  <si>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</si>
  <si>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</si>
  <si>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</si>
  <si>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</si>
  <si>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</si>
  <si>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</si>
  <si>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</si>
  <si>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</si>
  <si>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</si>
  <si>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</si>
  <si>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</si>
  <si>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</si>
  <si>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</si>
  <si>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</si>
  <si>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</si>
  <si>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</si>
  <si>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</si>
  <si>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</si>
  <si>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</si>
  <si>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</si>
  <si>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</si>
  <si>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</si>
  <si>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</si>
  <si>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</si>
  <si>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</si>
  <si>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</si>
  <si>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</si>
  <si>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</si>
  <si>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</si>
  <si>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</si>
  <si>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</si>
  <si>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</si>
  <si>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</si>
  <si>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</si>
  <si>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</si>
  <si>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</si>
  <si>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</si>
  <si>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</si>
  <si>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</si>
  <si>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</si>
  <si>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</si>
  <si>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</si>
  <si>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</si>
  <si>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</si>
  <si>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</si>
  <si>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</si>
  <si>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</si>
  <si>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</si>
  <si>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</si>
  <si>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</si>
  <si>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</si>
  <si>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</si>
  <si>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</si>
  <si>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</si>
  <si>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</si>
  <si>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</si>
  <si>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</si>
  <si>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</si>
  <si>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</si>
  <si>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</si>
  <si>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</si>
  <si>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</si>
  <si>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</si>
  <si>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</si>
  <si>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</si>
  <si>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</si>
  <si>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</si>
  <si>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</si>
  <si>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</si>
  <si>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</si>
  <si>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</si>
  <si>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</si>
  <si>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</si>
  <si>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</si>
  <si>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</si>
  <si>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</si>
  <si>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</si>
  <si>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</si>
  <si>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</si>
  <si>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</si>
  <si>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</si>
  <si>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</si>
  <si>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</si>
  <si>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</si>
  <si>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</si>
  <si>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</si>
  <si>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</si>
  <si>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</si>
  <si>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</si>
  <si>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</si>
  <si>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</si>
  <si>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</si>
  <si>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</si>
  <si>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</si>
  <si>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</si>
  <si>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</si>
  <si>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</si>
  <si>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</si>
  <si>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</si>
  <si>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</si>
  <si>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</si>
  <si>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</si>
  <si>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</si>
  <si>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</si>
  <si>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</si>
  <si>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</si>
  <si>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</si>
  <si>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</si>
  <si>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</si>
  <si>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</si>
  <si>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</si>
  <si>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</si>
  <si>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</si>
  <si>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</si>
  <si>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</si>
  <si>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</si>
  <si>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</si>
  <si>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</si>
  <si>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</si>
  <si>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</si>
  <si>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</si>
  <si>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</si>
  <si>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</si>
  <si>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</si>
  <si>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</si>
  <si>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</si>
  <si>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</si>
  <si>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</si>
  <si>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</si>
  <si>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</si>
  <si>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</si>
  <si>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</si>
  <si>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</si>
  <si>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</si>
  <si>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</si>
  <si>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</si>
  <si>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</si>
  <si>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</si>
  <si>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</si>
  <si>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</si>
  <si>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</si>
  <si>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</si>
  <si>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</si>
  <si>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</si>
  <si>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</si>
  <si>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</si>
  <si>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</si>
  <si>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</si>
  <si>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</si>
  <si>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</si>
  <si>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</si>
  <si>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</si>
  <si>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</si>
  <si>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</si>
  <si>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</si>
  <si>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</si>
  <si>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</si>
  <si>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</si>
  <si>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</si>
  <si>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</si>
  <si>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</si>
  <si>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</si>
  <si>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</si>
  <si>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</si>
  <si>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</si>
  <si>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</si>
  <si>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</si>
  <si>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</si>
  <si>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</si>
  <si>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</si>
  <si>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</si>
  <si>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</si>
  <si>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</si>
  <si>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</si>
  <si>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</si>
  <si>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</si>
  <si>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</si>
  <si>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</si>
  <si>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</si>
  <si>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</si>
  <si>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</si>
  <si>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</si>
  <si>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</si>
  <si>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</si>
  <si>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</si>
  <si>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</si>
  <si>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</si>
  <si>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</si>
  <si>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</si>
  <si>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</si>
  <si>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</si>
  <si>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</si>
  <si>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</si>
  <si>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</si>
  <si>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</si>
  <si>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</si>
  <si>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</si>
  <si>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</si>
  <si>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</si>
  <si>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</si>
  <si>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</si>
  <si>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</si>
  <si>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</si>
  <si>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</si>
  <si>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</si>
  <si>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</si>
  <si>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</si>
  <si>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</si>
  <si>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</si>
  <si>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</si>
  <si>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</si>
  <si>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</si>
  <si>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</si>
  <si>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</si>
  <si>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</si>
  <si>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</si>
  <si>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</si>
  <si>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</si>
  <si>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</si>
  <si>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</si>
  <si>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</si>
  <si>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</si>
  <si>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</si>
  <si>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</si>
  <si>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</si>
  <si>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</si>
  <si>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</si>
  <si>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</si>
  <si>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</si>
  <si>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</si>
  <si>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</si>
  <si>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</si>
  <si>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</si>
  <si>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</si>
  <si>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</si>
  <si>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</si>
  <si>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</si>
  <si>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</si>
  <si>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</si>
  <si>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</si>
  <si>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</si>
  <si>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</si>
  <si>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</si>
  <si>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</si>
  <si>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</si>
  <si>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</si>
  <si>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</si>
  <si>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</si>
  <si>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</si>
  <si>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</si>
  <si>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</si>
  <si>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</si>
  <si>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</si>
  <si>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</si>
  <si>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</si>
  <si>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</si>
  <si>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</si>
  <si>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</si>
  <si>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</si>
  <si>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</si>
  <si>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</si>
  <si>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</si>
  <si>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</si>
  <si>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</si>
  <si>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</si>
  <si>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</si>
  <si>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</si>
  <si>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</si>
  <si>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</si>
  <si>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</si>
  <si>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</si>
  <si>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</si>
  <si>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</si>
  <si>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</si>
  <si>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</si>
  <si>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</si>
  <si>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</si>
  <si>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</si>
  <si>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</si>
  <si>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</si>
  <si>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</si>
  <si>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</si>
  <si>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</si>
  <si>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</si>
  <si>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</si>
  <si>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</si>
  <si>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</si>
  <si>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</si>
  <si>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</si>
  <si>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</si>
  <si>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</si>
  <si>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</si>
  <si>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</si>
  <si>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</si>
  <si>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</si>
  <si>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</si>
  <si>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</si>
  <si>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</si>
  <si>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</si>
  <si>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</si>
  <si>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</si>
  <si>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</si>
  <si>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</si>
  <si>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</si>
  <si>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</si>
  <si>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</si>
  <si>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</si>
  <si>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</si>
  <si>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</si>
  <si>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</si>
  <si>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</si>
  <si>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</si>
  <si>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</si>
  <si>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</si>
  <si>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</si>
  <si>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</si>
  <si>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</si>
  <si>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</si>
  <si>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</si>
  <si>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</si>
  <si>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</si>
  <si>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</si>
  <si>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</si>
  <si>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</si>
  <si>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</si>
  <si>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</si>
  <si>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</si>
  <si>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</si>
  <si>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</si>
  <si>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</si>
  <si>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</si>
  <si>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</si>
  <si>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</si>
  <si>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</si>
  <si>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</si>
  <si>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</si>
  <si>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</si>
  <si>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</si>
  <si>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</si>
  <si>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</si>
  <si>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</si>
  <si>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</si>
  <si>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</si>
  <si>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</si>
  <si>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</si>
  <si>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</si>
  <si>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</si>
  <si>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</si>
  <si>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</si>
  <si>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</si>
  <si>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</si>
  <si>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</si>
  <si>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</si>
  <si>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</si>
  <si>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</si>
  <si>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</si>
  <si>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</si>
  <si>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</si>
  <si>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</si>
  <si>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</si>
  <si>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</si>
  <si>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</si>
  <si>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</si>
  <si>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</si>
  <si>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</si>
  <si>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</si>
  <si>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</si>
  <si>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</si>
  <si>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</si>
  <si>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</si>
  <si>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</si>
  <si>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</si>
  <si>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</si>
  <si>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</si>
  <si>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</si>
  <si>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</si>
  <si>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</si>
  <si>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</si>
  <si>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</si>
  <si>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</si>
  <si>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</si>
  <si>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</si>
  <si>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</si>
  <si>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</si>
  <si>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</si>
  <si>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</si>
  <si>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</si>
  <si>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</si>
  <si>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</si>
  <si>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</si>
  <si>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</si>
  <si>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</si>
  <si>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</si>
  <si>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</si>
  <si>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</si>
  <si>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</si>
  <si>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</si>
  <si>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</si>
  <si>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</si>
  <si>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</si>
  <si>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</si>
  <si>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</si>
  <si>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</si>
  <si>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</si>
  <si>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</si>
  <si>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</si>
  <si>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</si>
  <si>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</si>
  <si>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</si>
  <si>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</si>
  <si>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</si>
  <si>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</si>
  <si>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</si>
  <si>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</si>
  <si>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</si>
  <si>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</si>
  <si>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</si>
  <si>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</si>
  <si>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</si>
  <si>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</si>
  <si>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</si>
  <si>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</si>
  <si>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</si>
  <si>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</si>
  <si>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</si>
  <si>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</si>
  <si>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</si>
  <si>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</si>
  <si>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</si>
  <si>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</si>
  <si>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</si>
  <si>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</si>
  <si>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</si>
  <si>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</si>
  <si>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</si>
  <si>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</si>
  <si>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</si>
  <si>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</si>
  <si>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</si>
  <si>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</si>
  <si>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</si>
  <si>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</si>
  <si>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</si>
  <si>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</si>
  <si>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</si>
  <si>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</si>
  <si>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</si>
  <si>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</si>
  <si>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</si>
  <si>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</si>
  <si>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</si>
  <si>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</si>
  <si>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</si>
  <si>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</si>
  <si>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</si>
  <si>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</si>
  <si>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</si>
  <si>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</si>
  <si>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</si>
  <si>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</si>
  <si>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</si>
  <si>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</si>
  <si>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</si>
  <si>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</si>
  <si>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</si>
  <si>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</si>
  <si>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</si>
  <si>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</si>
  <si>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</si>
  <si>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</si>
  <si>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</si>
  <si>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</si>
  <si>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</si>
  <si>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</si>
  <si>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</si>
  <si>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</si>
  <si>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</si>
  <si>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</si>
  <si>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</si>
  <si>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</si>
  <si>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</si>
  <si>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</si>
  <si>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</si>
  <si>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</si>
  <si>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</si>
  <si>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</si>
  <si>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</si>
  <si>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</si>
  <si>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</si>
  <si>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</si>
  <si>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</si>
  <si>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</si>
  <si>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</si>
  <si>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</si>
  <si>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</si>
  <si>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</si>
  <si>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</si>
  <si>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</si>
  <si>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</si>
  <si>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</si>
  <si>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</si>
  <si>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</si>
  <si>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</si>
  <si>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</si>
  <si>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</si>
  <si>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</si>
  <si>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</si>
  <si>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</si>
  <si>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</si>
  <si>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</si>
  <si>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</si>
  <si>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</si>
  <si>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</si>
  <si>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</si>
  <si>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</si>
  <si>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</si>
  <si>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</si>
  <si>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</si>
  <si>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</si>
  <si>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</si>
  <si>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</si>
  <si>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</si>
  <si>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</si>
  <si>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</si>
  <si>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</si>
  <si>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</si>
  <si>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</si>
  <si>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</si>
  <si>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</si>
  <si>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</si>
  <si>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</si>
  <si>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</si>
  <si>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</si>
  <si>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</si>
  <si>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</si>
  <si>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</si>
  <si>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</si>
  <si>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</si>
  <si>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</si>
  <si>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</si>
  <si>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</si>
  <si>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</si>
  <si>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</si>
  <si>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</si>
  <si>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</si>
  <si>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</si>
  <si>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</si>
  <si>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</si>
  <si>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</si>
  <si>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</si>
  <si>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</si>
  <si>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</si>
  <si>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</si>
  <si>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</si>
  <si>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</si>
  <si>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</si>
  <si>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</si>
  <si>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</si>
  <si>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</si>
  <si>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</si>
  <si>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</si>
  <si>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</si>
  <si>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</si>
  <si>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</si>
  <si>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</si>
  <si>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</si>
  <si>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</si>
  <si>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</si>
  <si>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</si>
  <si>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</si>
  <si>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</si>
  <si>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</si>
  <si>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</si>
  <si>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</si>
  <si>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</si>
  <si>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</si>
  <si>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</si>
  <si>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</si>
  <si>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</si>
  <si>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</si>
  <si>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</si>
  <si>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</si>
  <si>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</si>
  <si>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</si>
  <si>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</si>
  <si>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</si>
  <si>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</si>
  <si>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</si>
  <si>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</si>
  <si>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</si>
  <si>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</si>
  <si>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</si>
  <si>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</si>
  <si>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</si>
  <si>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</si>
  <si>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</si>
  <si>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</si>
  <si>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</si>
  <si>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</si>
  <si>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</si>
  <si>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</si>
  <si>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</si>
  <si>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</si>
  <si>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</si>
  <si>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</si>
  <si>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</si>
  <si>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</si>
  <si>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</si>
  <si>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</si>
  <si>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</si>
  <si>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</si>
  <si>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</si>
  <si>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</si>
  <si>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</si>
  <si>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</si>
  <si>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</si>
  <si>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</si>
  <si>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</si>
  <si>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</si>
  <si>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</si>
  <si>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</si>
  <si>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</si>
  <si>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</si>
  <si>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</si>
  <si>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</si>
  <si>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</si>
  <si>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</si>
  <si>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</si>
  <si>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</si>
  <si>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</si>
  <si>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</si>
  <si>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</si>
  <si>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</si>
  <si>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</si>
  <si>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</si>
  <si>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</si>
  <si>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</si>
  <si>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</si>
  <si>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</si>
  <si>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</si>
  <si>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</si>
  <si>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</si>
  <si>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</si>
  <si>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</si>
  <si>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</si>
  <si>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</si>
  <si>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</si>
  <si>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</si>
  <si>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</si>
  <si>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</si>
  <si>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</si>
  <si>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</si>
  <si>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</si>
  <si>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</si>
  <si>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</si>
  <si>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</si>
  <si>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</si>
  <si>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</si>
  <si>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</si>
  <si>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</si>
  <si>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</si>
  <si>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</si>
  <si>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</si>
  <si>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</si>
  <si>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</si>
  <si>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</si>
  <si>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</si>
  <si>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</si>
  <si>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</si>
  <si>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</si>
  <si>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</si>
  <si>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</si>
  <si>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</si>
  <si>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</si>
  <si>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</si>
  <si>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</si>
  <si>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</si>
  <si>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</si>
  <si>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</si>
  <si>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</si>
  <si>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</si>
  <si>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</si>
  <si>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</si>
  <si>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</si>
  <si>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</si>
  <si>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</si>
  <si>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</si>
  <si>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</si>
  <si>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</si>
  <si>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</si>
  <si>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</si>
  <si>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</si>
  <si>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</si>
  <si>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</si>
  <si>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</si>
  <si>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</si>
  <si>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</si>
  <si>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</si>
  <si>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</si>
  <si>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</si>
  <si>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</si>
  <si>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</si>
  <si>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</si>
  <si>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</si>
  <si>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</si>
  <si>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</si>
  <si>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</si>
  <si>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</si>
  <si>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</si>
  <si>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</si>
  <si>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</si>
  <si>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</si>
  <si>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</si>
  <si>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</si>
  <si>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</si>
  <si>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</si>
  <si>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</si>
  <si>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</si>
  <si>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</si>
  <si>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</si>
  <si>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</si>
  <si>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</si>
  <si>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</si>
  <si>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</si>
  <si>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</si>
  <si>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</si>
  <si>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</si>
  <si>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</si>
  <si>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</si>
  <si>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</si>
  <si>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</si>
  <si>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</si>
  <si>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</si>
  <si>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</si>
  <si>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</si>
  <si>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</si>
  <si>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</si>
  <si>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</si>
  <si>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</si>
  <si>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</si>
  <si>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</si>
  <si>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</si>
  <si>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</si>
  <si>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</si>
  <si>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</si>
  <si>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</si>
  <si>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</si>
  <si>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</si>
  <si>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</si>
  <si>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</si>
  <si>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</si>
  <si>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</si>
  <si>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</si>
  <si>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</si>
  <si>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</si>
  <si>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</si>
  <si>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</si>
  <si>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</si>
  <si>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</si>
  <si>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</si>
  <si>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</si>
  <si>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</si>
  <si>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</si>
  <si>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</si>
  <si>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</si>
  <si>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</si>
  <si>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</si>
  <si>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</si>
  <si>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</si>
  <si>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</si>
  <si>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</si>
  <si>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</si>
  <si>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</si>
  <si>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</si>
  <si>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</si>
  <si>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</si>
  <si>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</si>
  <si>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</si>
  <si>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</si>
  <si>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</si>
  <si>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</si>
  <si>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</si>
  <si>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</si>
  <si>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</si>
  <si>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</si>
  <si>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</si>
  <si>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</si>
  <si>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</si>
  <si>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</si>
  <si>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</si>
  <si>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</si>
  <si>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</si>
  <si>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</si>
  <si>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</si>
  <si>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</si>
  <si>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</si>
  <si>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</si>
  <si>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</si>
  <si>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</si>
  <si>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</si>
  <si>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</si>
  <si>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</si>
  <si>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</si>
  <si>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</si>
  <si>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</si>
  <si>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</si>
  <si>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</si>
  <si>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</si>
  <si>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</si>
  <si>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</si>
  <si>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</si>
  <si>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</si>
  <si>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</si>
  <si>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</si>
  <si>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</si>
  <si>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</si>
  <si>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</si>
  <si>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</si>
  <si>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</si>
  <si>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</si>
  <si>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</si>
  <si>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</si>
  <si>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</si>
  <si>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</si>
  <si>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</si>
  <si>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</si>
  <si>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</si>
  <si>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</si>
  <si>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</si>
  <si>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</si>
  <si>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</si>
  <si>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</si>
  <si>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</si>
  <si>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</si>
  <si>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</si>
  <si>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</si>
  <si>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</si>
  <si>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</si>
  <si>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</si>
  <si>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</si>
  <si>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</si>
  <si>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</si>
  <si>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</si>
  <si>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</si>
  <si>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</si>
  <si>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</si>
  <si>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</si>
  <si>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</si>
  <si>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</si>
  <si>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</si>
  <si>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</si>
  <si>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</si>
  <si>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</si>
  <si>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</si>
  <si>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</si>
  <si>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</si>
  <si>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</si>
  <si>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</si>
  <si>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</si>
  <si>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</si>
  <si>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</si>
  <si>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</si>
  <si>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</si>
  <si>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</si>
  <si>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</si>
  <si>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</si>
  <si>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</si>
  <si>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</si>
  <si>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</si>
  <si>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</si>
  <si>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</si>
  <si>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</si>
  <si>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</si>
  <si>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</si>
  <si>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</si>
  <si>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</si>
  <si>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</si>
  <si>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</si>
  <si>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</si>
  <si>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</si>
  <si>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</si>
  <si>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</si>
  <si>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</si>
  <si>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</si>
  <si>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</si>
  <si>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</si>
  <si>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</si>
  <si>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</si>
  <si>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</si>
  <si>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</si>
  <si>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</si>
  <si>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</si>
  <si>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</si>
  <si>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</si>
  <si>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</si>
  <si>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</si>
  <si>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</si>
  <si>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</si>
  <si>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</si>
  <si>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</si>
  <si>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</si>
  <si>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</si>
  <si>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</si>
  <si>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</si>
  <si>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</si>
  <si>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</si>
  <si>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</si>
  <si>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</si>
  <si>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</si>
  <si>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</si>
  <si>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</si>
  <si>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</si>
  <si>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</si>
  <si>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</si>
  <si>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</si>
  <si>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</si>
  <si>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</si>
  <si>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</si>
  <si>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</si>
  <si>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</si>
  <si>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</si>
  <si>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</si>
  <si>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</si>
  <si>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</si>
  <si>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</si>
  <si>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</si>
  <si>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</si>
  <si>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</si>
  <si>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</si>
  <si>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</si>
  <si>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</si>
  <si>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</si>
  <si>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</si>
  <si>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</si>
  <si>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</si>
  <si>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</si>
  <si>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</si>
  <si>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</si>
  <si>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</si>
  <si>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</si>
  <si>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</si>
  <si>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</si>
  <si>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</si>
  <si>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</si>
  <si>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</si>
  <si>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</si>
  <si>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</si>
  <si>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</si>
  <si>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</si>
  <si>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</si>
  <si>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</si>
  <si>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</si>
  <si>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</si>
  <si>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</si>
  <si>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</si>
  <si>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</si>
  <si>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</si>
  <si>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</si>
  <si>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</si>
  <si>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</si>
  <si>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</si>
  <si>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</si>
  <si>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</si>
  <si>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</si>
  <si>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</si>
  <si>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</si>
  <si>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</si>
  <si>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</si>
  <si>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</si>
  <si>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</si>
  <si>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</si>
  <si>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</si>
  <si>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</si>
  <si>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</si>
  <si>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</si>
  <si>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</si>
  <si>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</si>
  <si>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</si>
  <si>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</si>
  <si>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</si>
  <si>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</si>
  <si>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</si>
  <si>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</si>
  <si>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</si>
  <si>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</si>
  <si>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</si>
  <si>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</si>
  <si>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</si>
  <si>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</si>
  <si>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</si>
  <si>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</si>
  <si>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</si>
  <si>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</si>
  <si>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</si>
  <si>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</si>
  <si>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</si>
  <si>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</si>
  <si>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</si>
  <si>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</si>
  <si>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</si>
  <si>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</si>
  <si>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</si>
  <si>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</si>
  <si>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</si>
  <si>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</si>
  <si>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</si>
  <si>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</si>
  <si>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</si>
  <si>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</si>
  <si>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</si>
  <si>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</si>
  <si>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</si>
  <si>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</si>
  <si>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</si>
  <si>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</si>
  <si>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</si>
  <si>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</si>
  <si>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</si>
  <si>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</si>
  <si>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</si>
  <si>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</si>
  <si>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</si>
  <si>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</si>
  <si>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</si>
  <si>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</si>
  <si>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</si>
  <si>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</si>
  <si>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</si>
  <si>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</si>
  <si>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</si>
  <si>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</si>
  <si>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</si>
  <si>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</si>
  <si>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</si>
  <si>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</si>
  <si>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</si>
  <si>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</si>
  <si>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</si>
  <si>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</si>
  <si>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</si>
  <si>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</si>
  <si>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</si>
  <si>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</si>
  <si>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</si>
  <si>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</si>
  <si>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</si>
  <si>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</si>
  <si>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</si>
  <si>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</si>
  <si>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</si>
  <si>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</si>
  <si>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</si>
  <si>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</si>
  <si>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</si>
  <si>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</si>
  <si>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</si>
  <si>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</si>
  <si>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</si>
  <si>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</si>
  <si>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</si>
  <si>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</si>
  <si>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</si>
  <si>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</si>
  <si>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</si>
  <si>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</si>
  <si>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</si>
  <si>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</si>
  <si>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</si>
  <si>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</si>
  <si>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</si>
  <si>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</si>
  <si>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</si>
  <si>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</si>
  <si>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</si>
  <si>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</si>
  <si>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</si>
  <si>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</si>
  <si>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</si>
  <si>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</si>
  <si>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</si>
  <si>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</si>
  <si>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</si>
  <si>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</si>
  <si>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</si>
  <si>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</si>
  <si>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</si>
  <si>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</si>
  <si>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</si>
  <si>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</si>
  <si>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</si>
  <si>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</si>
  <si>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</si>
  <si>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</si>
  <si>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</si>
  <si>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</si>
  <si>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</si>
  <si>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</si>
  <si>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</si>
  <si>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</si>
  <si>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</si>
  <si>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</si>
  <si>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</si>
  <si>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</si>
  <si>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</si>
  <si>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</si>
  <si>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</si>
  <si>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</si>
  <si>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</si>
  <si>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</si>
  <si>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</si>
  <si>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</si>
  <si>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</si>
  <si>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</si>
  <si>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</si>
  <si>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</si>
  <si>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</si>
  <si>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</si>
  <si>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</si>
  <si>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</si>
  <si>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</si>
  <si>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</si>
  <si>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</si>
  <si>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</si>
  <si>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</si>
  <si>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</si>
  <si>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</si>
  <si>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</si>
  <si>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</si>
  <si>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</si>
  <si>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</si>
  <si>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</si>
  <si>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</si>
  <si>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</si>
  <si>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</si>
  <si>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</si>
  <si>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</si>
  <si>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</si>
  <si>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</si>
  <si>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</si>
  <si>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</si>
  <si>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</si>
  <si>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</si>
  <si>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</si>
  <si>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</si>
  <si>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</si>
  <si>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</si>
  <si>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</si>
  <si>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</si>
  <si>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</si>
  <si>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</si>
  <si>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</si>
  <si>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</si>
  <si>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</si>
  <si>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</si>
  <si>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</si>
  <si>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</si>
  <si>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</si>
  <si>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</si>
  <si>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</si>
  <si>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</si>
  <si>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</si>
  <si>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</si>
  <si>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</si>
  <si>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</si>
  <si>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</si>
  <si>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</si>
  <si>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</si>
  <si>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</si>
  <si>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</si>
  <si>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</si>
  <si>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</si>
  <si>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</si>
  <si>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</si>
  <si>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</si>
  <si>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</si>
  <si>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</si>
  <si>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</si>
  <si>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</si>
  <si>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</si>
  <si>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</si>
  <si>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</si>
  <si>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</si>
  <si>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</si>
  <si>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</si>
  <si>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</si>
  <si>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</si>
  <si>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</si>
  <si>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</si>
  <si>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</si>
  <si>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</si>
  <si>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</si>
  <si>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</si>
  <si>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</si>
  <si>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</si>
  <si>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</si>
  <si>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</si>
  <si>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</si>
  <si>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</si>
  <si>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</si>
  <si>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</si>
  <si>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</si>
  <si>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</si>
  <si>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</si>
  <si>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</si>
  <si>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</si>
  <si>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</si>
  <si>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</si>
  <si>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</si>
  <si>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</si>
  <si>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</si>
  <si>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</si>
  <si>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</si>
  <si>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</si>
  <si>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</si>
  <si>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</si>
  <si>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</si>
  <si>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</si>
  <si>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</si>
  <si>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</si>
  <si>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</si>
  <si>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</si>
  <si>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</si>
  <si>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</si>
  <si>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</si>
  <si>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</si>
  <si>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</si>
  <si>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</si>
  <si>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</si>
  <si>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</si>
  <si>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</si>
  <si>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</si>
  <si>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</si>
  <si>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</si>
  <si>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</si>
  <si>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</si>
  <si>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</si>
  <si>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</si>
  <si>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</si>
  <si>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</si>
  <si>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</si>
  <si>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</si>
  <si>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</si>
  <si>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</si>
  <si>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</si>
  <si>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</si>
  <si>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</si>
  <si>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</si>
  <si>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</si>
  <si>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</si>
  <si>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</si>
  <si>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</si>
  <si>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</si>
  <si>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</si>
  <si>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</si>
  <si>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</si>
  <si>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</si>
  <si>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</si>
  <si>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</si>
  <si>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</si>
  <si>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</si>
  <si>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</si>
  <si>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</si>
  <si>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</si>
  <si>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</si>
  <si>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</si>
  <si>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</si>
  <si>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</si>
  <si>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</si>
  <si>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</si>
  <si>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</si>
  <si>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</si>
  <si>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</si>
  <si>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</si>
  <si>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</si>
  <si>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</si>
  <si>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</si>
  <si>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</si>
  <si>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</si>
  <si>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</si>
  <si>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</si>
  <si>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</si>
  <si>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</si>
  <si>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</si>
  <si>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</si>
  <si>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</si>
  <si>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</si>
  <si>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</si>
  <si>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</si>
  <si>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</si>
  <si>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</si>
  <si>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</si>
  <si>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</si>
  <si>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</si>
  <si>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</si>
  <si>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</si>
  <si>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</si>
  <si>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</si>
  <si>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</si>
  <si>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</si>
  <si>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</si>
  <si>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</si>
  <si>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</si>
  <si>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</si>
  <si>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</si>
  <si>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</si>
  <si>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</si>
  <si>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</si>
  <si>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</si>
  <si>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</si>
  <si>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</si>
  <si>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</si>
  <si>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</si>
  <si>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</si>
  <si>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</si>
  <si>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</si>
  <si>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</si>
  <si>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</si>
  <si>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</si>
  <si>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</si>
  <si>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</si>
  <si>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</si>
  <si>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</si>
  <si>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</si>
  <si>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</si>
  <si>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</si>
  <si>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</si>
  <si>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</si>
  <si>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</si>
  <si>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</si>
  <si>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</si>
  <si>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</si>
  <si>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</si>
  <si>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</si>
  <si>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</si>
  <si>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</si>
  <si>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</si>
  <si>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</si>
  <si>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</si>
  <si>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</si>
  <si>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</si>
  <si>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</si>
  <si>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</si>
  <si>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</si>
  <si>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</si>
  <si>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</si>
  <si>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</si>
  <si>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</si>
  <si>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</si>
  <si>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</si>
  <si>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</si>
  <si>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</si>
  <si>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</si>
  <si>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</si>
  <si>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</si>
  <si>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</si>
  <si>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</si>
  <si>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</si>
  <si>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</si>
  <si>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</si>
  <si>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</si>
  <si>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</si>
  <si>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</si>
  <si>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</si>
  <si>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</si>
  <si>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</si>
  <si>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</si>
  <si>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</si>
  <si>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</si>
  <si>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</si>
  <si>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</si>
  <si>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</si>
  <si>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</si>
  <si>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</si>
  <si>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</si>
  <si>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</si>
  <si>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</si>
  <si>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</si>
  <si>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</si>
  <si>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</si>
  <si>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</si>
  <si>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</si>
  <si>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</si>
  <si>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</si>
  <si>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</si>
  <si>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</si>
  <si>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</si>
  <si>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</si>
  <si>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</si>
  <si>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</si>
  <si>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</si>
  <si>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</si>
  <si>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</si>
  <si>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</si>
  <si>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</si>
  <si>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</si>
  <si>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</si>
  <si>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</si>
  <si>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</si>
  <si>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</si>
  <si>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</si>
  <si>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</si>
  <si>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</si>
  <si>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</si>
  <si>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</si>
  <si>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</si>
  <si>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</si>
  <si>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</si>
  <si>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</si>
  <si>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</si>
  <si>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</si>
  <si>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</si>
  <si>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</si>
  <si>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</si>
  <si>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</si>
  <si>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</si>
  <si>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</si>
  <si>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</si>
  <si>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</si>
  <si>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</si>
  <si>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</si>
  <si>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</si>
  <si>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</si>
  <si>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</si>
  <si>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</si>
  <si>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</si>
  <si>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</si>
  <si>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</si>
  <si>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</si>
  <si>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</si>
  <si>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</si>
  <si>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</si>
  <si>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</si>
  <si>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</si>
  <si>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</si>
  <si>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</si>
  <si>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</si>
  <si>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</si>
  <si>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</si>
  <si>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</si>
  <si>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</si>
  <si>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</si>
  <si>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</si>
  <si>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</si>
  <si>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</si>
  <si>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</si>
  <si>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</si>
  <si>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</si>
  <si>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</si>
  <si>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</si>
  <si>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</si>
  <si>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</si>
  <si>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</si>
  <si>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</si>
  <si>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</si>
  <si>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</si>
  <si>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</si>
  <si>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</si>
  <si>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</si>
  <si>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</si>
  <si>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</si>
  <si>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</si>
  <si>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</si>
  <si>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</si>
  <si>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</si>
  <si>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</si>
  <si>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</si>
  <si>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</si>
  <si>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</si>
  <si>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</si>
  <si>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</si>
  <si>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</si>
  <si>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</si>
  <si>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</si>
  <si>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</si>
  <si>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</si>
  <si>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</si>
  <si>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</si>
  <si>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</si>
  <si>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</si>
  <si>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</si>
  <si>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</si>
  <si>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</si>
  <si>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</si>
  <si>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</si>
  <si>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</si>
  <si>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</si>
  <si>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</si>
  <si>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</si>
  <si>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</si>
  <si>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</si>
  <si>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</si>
  <si>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</si>
  <si>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</si>
  <si>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</si>
  <si>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</si>
  <si>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</si>
  <si>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</si>
  <si>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</si>
  <si>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</si>
  <si>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</si>
  <si>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</si>
  <si>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</si>
  <si>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</si>
  <si>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</si>
  <si>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</si>
  <si>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</si>
  <si>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</si>
  <si>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</si>
  <si>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</si>
  <si>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</si>
  <si>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</si>
  <si>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</si>
  <si>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</si>
  <si>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</si>
  <si>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</si>
  <si>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</si>
  <si>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</si>
  <si>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</si>
  <si>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</si>
  <si>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</si>
  <si>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</si>
  <si>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</si>
  <si>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</si>
  <si>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</si>
  <si>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</si>
  <si>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</si>
  <si>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</si>
  <si>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</si>
  <si>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</si>
  <si>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</si>
  <si>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</si>
  <si>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</si>
  <si>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</si>
  <si>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</si>
  <si>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</si>
  <si>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</si>
  <si>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</si>
  <si>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</si>
  <si>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</si>
  <si>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</si>
  <si>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</si>
  <si>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</si>
  <si>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</si>
  <si>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</si>
  <si>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</si>
  <si>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</si>
  <si>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</si>
  <si>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</si>
  <si>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</si>
  <si>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</si>
  <si>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</si>
  <si>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</si>
  <si>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</si>
  <si>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</si>
  <si>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</si>
  <si>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</si>
  <si>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</si>
  <si>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</si>
  <si>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</si>
  <si>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</si>
  <si>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</si>
  <si>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</si>
  <si>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</si>
  <si>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</si>
  <si>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</si>
  <si>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</si>
  <si>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</si>
  <si>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</si>
  <si>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</si>
  <si>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</si>
  <si>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</si>
  <si>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</si>
  <si>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</si>
  <si>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</si>
  <si>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</si>
  <si>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</si>
  <si>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</si>
  <si>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</si>
  <si>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</si>
  <si>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</si>
  <si>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</si>
  <si>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</si>
  <si>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</si>
  <si>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</si>
  <si>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</si>
  <si>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</si>
  <si>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</si>
  <si>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</si>
  <si>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</si>
  <si>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</si>
  <si>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</si>
  <si>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</si>
  <si>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</si>
  <si>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</si>
  <si>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</si>
  <si>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</si>
  <si>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</si>
  <si>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</si>
  <si>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</si>
  <si>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</si>
  <si>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</si>
  <si>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</si>
  <si>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</si>
  <si>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</si>
  <si>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</si>
  <si>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</si>
  <si>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</si>
  <si>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</si>
  <si>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</si>
  <si>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</si>
  <si>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</si>
  <si>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</si>
  <si>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</si>
  <si>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</si>
  <si>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</si>
  <si>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</si>
  <si>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</si>
  <si>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</si>
  <si>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</si>
  <si>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</si>
  <si>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</si>
  <si>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</si>
  <si>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</si>
  <si>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</si>
  <si>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</si>
  <si>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</si>
  <si>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</si>
  <si>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</si>
  <si>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</si>
  <si>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</si>
  <si>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</si>
  <si>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</si>
  <si>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</si>
  <si>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</si>
  <si>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</si>
  <si>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</si>
  <si>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</si>
  <si>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</si>
  <si>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</si>
  <si>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</si>
  <si>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</si>
  <si>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</si>
  <si>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</si>
  <si>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</si>
  <si>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</si>
  <si>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</si>
  <si>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</si>
  <si>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</si>
  <si>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</si>
  <si>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</si>
  <si>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</si>
  <si>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</si>
  <si>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</si>
  <si>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</si>
  <si>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</si>
  <si>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</si>
  <si>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</si>
  <si>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</si>
  <si>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</si>
  <si>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</si>
  <si>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</si>
  <si>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</si>
  <si>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</si>
  <si>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</si>
  <si>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</si>
  <si>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</si>
  <si>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</si>
  <si>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</si>
  <si>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</si>
  <si>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</si>
  <si>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</si>
  <si>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</si>
  <si>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</si>
  <si>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</si>
  <si>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</si>
  <si>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</si>
  <si>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</si>
  <si>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</si>
  <si>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</si>
  <si>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</si>
  <si>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</si>
  <si>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</si>
  <si>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</si>
  <si>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</si>
  <si>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</si>
  <si>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</si>
  <si>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</si>
  <si>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</si>
  <si>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</si>
  <si>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</si>
  <si>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</si>
  <si>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</si>
  <si>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</si>
  <si>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</si>
  <si>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</si>
  <si>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</si>
  <si>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</si>
  <si>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</si>
  <si>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</si>
  <si>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</si>
  <si>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</si>
  <si>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</si>
  <si>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</si>
  <si>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</si>
  <si>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</si>
  <si>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</si>
  <si>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</si>
  <si>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</si>
  <si>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</si>
  <si>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</si>
  <si>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</si>
  <si>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</si>
  <si>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</si>
  <si>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</si>
  <si>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</si>
  <si>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</si>
  <si>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</si>
  <si>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</si>
  <si>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</si>
  <si>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</si>
  <si>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</si>
  <si>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</si>
  <si>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</si>
  <si>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</si>
  <si>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</si>
  <si>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</si>
  <si>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</si>
  <si>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</si>
  <si>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</si>
  <si>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</si>
  <si>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</si>
  <si>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</si>
  <si>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</si>
  <si>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</si>
  <si>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</si>
  <si>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</si>
  <si>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</si>
  <si>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</si>
  <si>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</si>
  <si>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</si>
  <si>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</si>
  <si>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</si>
  <si>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</si>
  <si>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</si>
  <si>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</si>
  <si>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</si>
  <si>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</si>
  <si>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</si>
  <si>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</si>
  <si>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</si>
  <si>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</si>
  <si>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</si>
  <si>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</si>
  <si>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</si>
  <si>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</si>
  <si>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</si>
  <si>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</si>
  <si>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</si>
  <si>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</si>
  <si>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</si>
  <si>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</si>
  <si>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</si>
  <si>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</si>
  <si>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</si>
  <si>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</si>
  <si>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</si>
  <si>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</si>
  <si>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</si>
  <si>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</si>
  <si>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</si>
  <si>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</si>
  <si>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</si>
  <si>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</si>
  <si>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</si>
  <si>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</si>
  <si>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</si>
  <si>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</si>
  <si>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</si>
  <si>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</si>
  <si>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</si>
  <si>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</si>
  <si>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</si>
  <si>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</si>
  <si>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</si>
  <si>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</si>
  <si>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</si>
  <si>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</si>
  <si>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</si>
  <si>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</si>
  <si>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</si>
  <si>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</si>
  <si>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</si>
  <si>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</si>
  <si>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</si>
  <si>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</si>
  <si>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</si>
  <si>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</si>
  <si>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</si>
  <si>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</si>
  <si>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</si>
  <si>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</si>
  <si>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</si>
  <si>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</si>
  <si>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</si>
  <si>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</si>
  <si>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</si>
  <si>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</si>
  <si>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</si>
  <si>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</si>
  <si>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</si>
  <si>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</si>
  <si>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</si>
  <si>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</si>
  <si>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</si>
  <si>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</si>
  <si>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</si>
  <si>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</si>
  <si>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</si>
  <si>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</si>
  <si>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</si>
  <si>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</si>
  <si>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</si>
  <si>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</si>
  <si>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</si>
  <si>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</si>
  <si>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</si>
  <si>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</si>
  <si>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</si>
  <si>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</si>
  <si>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</si>
  <si>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</si>
  <si>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</si>
  <si>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</si>
  <si>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</si>
  <si>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</si>
  <si>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</si>
  <si>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</si>
  <si>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</si>
  <si>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</si>
  <si>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</si>
  <si>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</si>
  <si>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</si>
  <si>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</si>
  <si>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</si>
  <si>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</si>
  <si>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</si>
  <si>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</si>
  <si>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</si>
  <si>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</si>
  <si>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</si>
  <si>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</si>
  <si>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</si>
  <si>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</si>
  <si>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</si>
  <si>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</si>
  <si>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</si>
  <si>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</si>
  <si>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</si>
  <si>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</si>
  <si>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</si>
  <si>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</si>
  <si>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</si>
  <si>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</si>
  <si>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</si>
  <si>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</si>
  <si>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</si>
  <si>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</si>
  <si>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</si>
  <si>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</si>
  <si>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</si>
  <si>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</si>
  <si>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</si>
  <si>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</si>
  <si>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</si>
  <si>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</si>
  <si>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</si>
  <si>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</si>
  <si>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</si>
  <si>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</si>
  <si>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</si>
  <si>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</si>
  <si>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</si>
  <si>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</si>
  <si>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</si>
  <si>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</si>
  <si>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</si>
  <si>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</si>
  <si>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</si>
  <si>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</si>
  <si>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</si>
  <si>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</si>
  <si>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</si>
  <si>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</si>
  <si>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</si>
  <si>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</si>
  <si>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</si>
  <si>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</si>
  <si>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</si>
  <si>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</si>
  <si>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</si>
  <si>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</si>
  <si>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</si>
  <si>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</si>
  <si>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</si>
  <si>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</si>
  <si>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</si>
  <si>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</si>
  <si>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</si>
  <si>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</si>
  <si>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</si>
  <si>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</si>
  <si>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</si>
  <si>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</si>
  <si>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</si>
  <si>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</si>
  <si>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</si>
  <si>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</si>
  <si>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</si>
  <si>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</si>
  <si>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</si>
  <si>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</si>
  <si>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</si>
  <si>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</si>
  <si>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</si>
  <si>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</si>
  <si>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</si>
  <si>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</si>
  <si>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</si>
  <si>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</si>
  <si>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</si>
  <si>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</si>
  <si>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</si>
  <si>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</si>
  <si>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</si>
  <si>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</si>
  <si>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</si>
  <si>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</si>
  <si>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</si>
  <si>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</si>
  <si>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</si>
  <si>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</si>
  <si>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</si>
  <si>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</si>
  <si>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</si>
  <si>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</si>
  <si>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</si>
  <si>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</si>
  <si>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</si>
  <si>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</si>
  <si>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</si>
  <si>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</si>
  <si>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</si>
  <si>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</si>
  <si>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</si>
  <si>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</si>
  <si>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</si>
  <si>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</si>
  <si>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</si>
  <si>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</si>
  <si>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</si>
  <si>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</si>
  <si>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</si>
  <si>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</si>
  <si>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</si>
  <si>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</si>
  <si>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</si>
  <si>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</si>
  <si>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</si>
  <si>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</si>
  <si>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</si>
  <si>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</si>
  <si>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</si>
  <si>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</si>
  <si>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</si>
  <si>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</si>
  <si>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</si>
  <si>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</si>
  <si>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</si>
  <si>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</si>
  <si>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</si>
  <si>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</si>
  <si>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</si>
  <si>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</si>
  <si>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</si>
  <si>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</si>
  <si>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</si>
  <si>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</si>
  <si>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</si>
  <si>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</si>
  <si>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</si>
  <si>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</si>
  <si>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</si>
  <si>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</si>
  <si>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</si>
  <si>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</si>
  <si>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</si>
  <si>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</si>
  <si>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</si>
  <si>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</si>
  <si>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</si>
  <si>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</si>
  <si>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</si>
  <si>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</si>
  <si>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</si>
  <si>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</si>
  <si>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</si>
  <si>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</si>
  <si>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</si>
  <si>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</si>
  <si>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</si>
  <si>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</si>
  <si>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</si>
  <si>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</si>
  <si>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</si>
  <si>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</si>
  <si>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</si>
  <si>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</si>
  <si>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</si>
  <si>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</si>
  <si>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</si>
  <si>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</si>
  <si>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</si>
  <si>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</si>
  <si>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</si>
  <si>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</si>
  <si>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</si>
  <si>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</si>
  <si>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</si>
  <si>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</si>
  <si>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</si>
  <si>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</si>
  <si>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</si>
  <si>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</si>
  <si>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</si>
  <si>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</si>
  <si>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</si>
  <si>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</si>
  <si>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</si>
  <si>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</si>
  <si>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</si>
  <si>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</si>
  <si>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</si>
  <si>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</si>
  <si>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</si>
  <si>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</si>
  <si>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</si>
  <si>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</si>
  <si>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</si>
  <si>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</si>
  <si>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</si>
  <si>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</si>
  <si>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</si>
  <si>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</si>
  <si>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</si>
  <si>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</si>
  <si>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</si>
  <si>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</si>
  <si>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</si>
  <si>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</si>
  <si>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</si>
  <si>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</si>
  <si>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</si>
  <si>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</si>
  <si>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</si>
  <si>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</si>
  <si>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</si>
  <si>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</si>
  <si>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</si>
  <si>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</si>
  <si>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</si>
  <si>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</si>
  <si>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</si>
  <si>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</si>
  <si>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</si>
  <si>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</si>
  <si>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</si>
  <si>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</si>
  <si>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</si>
  <si>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</si>
  <si>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</si>
  <si>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</si>
  <si>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</si>
  <si>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</si>
  <si>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</si>
  <si>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</si>
  <si>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</si>
  <si>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</si>
  <si>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</si>
  <si>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</si>
  <si>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</si>
  <si>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</si>
  <si>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</si>
  <si>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</si>
  <si>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</si>
  <si>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</si>
  <si>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</si>
  <si>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</si>
  <si>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</si>
  <si>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</si>
  <si>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</si>
  <si>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</si>
  <si>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</si>
  <si>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</si>
  <si>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</si>
  <si>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</si>
  <si>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</si>
  <si>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</si>
  <si>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</si>
  <si>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</si>
  <si>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</si>
  <si>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</si>
  <si>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</si>
  <si>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</si>
  <si>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</si>
  <si>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</si>
  <si>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</si>
  <si>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</si>
  <si>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</si>
  <si>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</si>
  <si>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</si>
  <si>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</si>
  <si>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</si>
  <si>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</si>
  <si>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</si>
  <si>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</si>
  <si>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</si>
  <si>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</si>
  <si>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</si>
  <si>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</si>
  <si>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</si>
  <si>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</si>
  <si>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</si>
  <si>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</si>
  <si>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</si>
  <si>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</si>
  <si>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</si>
  <si>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</si>
  <si>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</si>
  <si>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</si>
  <si>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</si>
  <si>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</si>
  <si>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</si>
  <si>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</si>
  <si>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</si>
  <si>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</si>
  <si>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</si>
  <si>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</si>
  <si>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</si>
  <si>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</si>
  <si>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</si>
  <si>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</si>
  <si>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</si>
  <si>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</si>
  <si>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</si>
  <si>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</si>
  <si>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</si>
  <si>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</si>
  <si>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</si>
  <si>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</si>
  <si>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</si>
  <si>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</si>
  <si>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</si>
  <si>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</si>
  <si>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</si>
  <si>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</si>
  <si>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</si>
  <si>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</si>
  <si>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</si>
  <si>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</si>
  <si>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</si>
  <si>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</si>
  <si>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</si>
  <si>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</si>
  <si>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</si>
  <si>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</si>
  <si>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</si>
  <si>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</si>
  <si>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</si>
  <si>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</si>
  <si>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</si>
  <si>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</si>
  <si>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</si>
  <si>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</si>
  <si>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</si>
  <si>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</si>
  <si>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</si>
  <si>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</si>
  <si>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</si>
  <si>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</si>
  <si>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</si>
  <si>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</si>
  <si>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</si>
  <si>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</si>
  <si>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</si>
  <si>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</si>
  <si>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</si>
  <si>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</si>
  <si>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</si>
  <si>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</si>
  <si>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</si>
  <si>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</si>
  <si>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</si>
  <si>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</si>
  <si>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</si>
  <si>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</si>
  <si>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</si>
  <si>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</si>
  <si>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</si>
  <si>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</si>
  <si>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</si>
  <si>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</si>
  <si>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</si>
  <si>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</si>
  <si>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</si>
  <si>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</si>
  <si>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</si>
  <si>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</si>
  <si>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</si>
  <si>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</si>
  <si>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</si>
  <si>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</si>
  <si>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</si>
  <si>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</si>
  <si>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</si>
  <si>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</si>
  <si>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</si>
  <si>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</si>
  <si>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</si>
  <si>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</si>
  <si>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</si>
  <si>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</si>
  <si>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</si>
  <si>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</si>
  <si>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</si>
  <si>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</si>
  <si>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</si>
  <si>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</si>
  <si>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</si>
  <si>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</si>
  <si>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</si>
  <si>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</si>
  <si>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</si>
  <si>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</si>
  <si>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</si>
  <si>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</si>
  <si>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</si>
  <si>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</si>
  <si>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</si>
  <si>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</si>
  <si>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</si>
  <si>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</si>
  <si>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</si>
  <si>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</si>
  <si>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</si>
  <si>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</si>
  <si>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</si>
  <si>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</si>
  <si>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</si>
  <si>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</si>
  <si>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</si>
  <si>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</si>
  <si>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</si>
  <si>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</si>
  <si>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</si>
  <si>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</si>
  <si>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</si>
  <si>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</si>
  <si>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</si>
  <si>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</si>
  <si>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</si>
  <si>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</si>
  <si>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</si>
  <si>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</si>
  <si>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</si>
  <si>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</si>
  <si>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</si>
  <si>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</si>
  <si>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</si>
  <si>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</si>
  <si>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</si>
  <si>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</si>
  <si>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</si>
  <si>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</si>
  <si>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</si>
  <si>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</si>
  <si>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</si>
  <si>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</si>
  <si>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</si>
  <si>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</si>
  <si>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</si>
  <si>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</si>
  <si>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</si>
  <si>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</si>
  <si>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</si>
  <si>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</si>
  <si>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</si>
  <si>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</si>
  <si>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</si>
  <si>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</si>
  <si>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</si>
  <si>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</si>
  <si>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</si>
  <si>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</si>
  <si>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</si>
  <si>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</si>
  <si>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</si>
  <si>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</si>
  <si>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</si>
  <si>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</si>
  <si>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</si>
  <si>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</si>
  <si>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</si>
  <si>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</si>
  <si>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</si>
  <si>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</si>
  <si>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</si>
  <si>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</si>
  <si>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</si>
  <si>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</si>
  <si>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</si>
  <si>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</si>
  <si>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</si>
  <si>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</si>
  <si>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</si>
  <si>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</si>
  <si>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</si>
  <si>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</si>
  <si>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</si>
  <si>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</si>
  <si>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</si>
  <si>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</si>
  <si>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</si>
  <si>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</si>
  <si>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</si>
  <si>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</si>
  <si>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</si>
  <si>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</si>
  <si>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</si>
  <si>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</si>
  <si>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</si>
  <si>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</si>
  <si>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</si>
  <si>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</si>
  <si>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</si>
  <si>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</si>
  <si>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</si>
  <si>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</si>
  <si>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</si>
  <si>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</si>
  <si>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</si>
  <si>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</si>
  <si>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</si>
  <si>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</si>
  <si>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</si>
  <si>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</si>
  <si>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</si>
  <si>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</si>
  <si>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</si>
  <si>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</si>
  <si>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</si>
  <si>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</si>
  <si>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</si>
  <si>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</si>
  <si>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</si>
  <si>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</si>
  <si>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</si>
  <si>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</si>
  <si>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</si>
  <si>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</si>
  <si>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</si>
  <si>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</si>
  <si>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</si>
  <si>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</si>
  <si>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</si>
  <si>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</si>
  <si>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</si>
  <si>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</si>
  <si>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</si>
  <si>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</si>
  <si>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</si>
  <si>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</si>
  <si>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</si>
  <si>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</si>
  <si>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</si>
  <si>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</si>
  <si>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</si>
  <si>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</si>
  <si>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</si>
  <si>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</si>
  <si>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</si>
  <si>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</si>
  <si>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</si>
  <si>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</si>
  <si>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</si>
  <si>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</si>
  <si>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</si>
  <si>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</si>
  <si>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</si>
  <si>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</si>
  <si>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</si>
  <si>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</si>
  <si>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</si>
  <si>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</si>
  <si>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</si>
  <si>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</si>
  <si>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</si>
  <si>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</si>
  <si>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</si>
  <si>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</si>
  <si>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</si>
  <si>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</si>
  <si>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</si>
  <si>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</si>
  <si>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</si>
  <si>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</si>
  <si>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</si>
  <si>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</si>
  <si>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</si>
  <si>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</si>
  <si>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</si>
  <si>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</si>
  <si>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</si>
  <si>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</si>
  <si>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</si>
  <si>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</si>
  <si>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</si>
  <si>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</si>
  <si>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</si>
  <si>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</si>
  <si>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</si>
  <si>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</si>
  <si>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</si>
  <si>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</si>
  <si>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</si>
  <si>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</si>
  <si>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</si>
  <si>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</si>
  <si>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</si>
  <si>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</si>
  <si>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</si>
  <si>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</si>
  <si>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</si>
  <si>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</si>
  <si>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</si>
  <si>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</si>
  <si>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</si>
  <si>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</si>
  <si>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</si>
  <si>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</si>
  <si>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</si>
  <si>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</si>
  <si>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</si>
  <si>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</si>
  <si>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</si>
  <si>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</si>
  <si>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</si>
  <si>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</si>
  <si>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</si>
  <si>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</si>
  <si>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</si>
  <si>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</si>
  <si>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</si>
  <si>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</si>
  <si>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</si>
  <si>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</si>
  <si>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</si>
  <si>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</si>
  <si>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</si>
  <si>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</si>
  <si>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</si>
  <si>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</si>
  <si>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</si>
  <si>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</si>
  <si>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</si>
  <si>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</si>
  <si>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</si>
  <si>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</si>
  <si>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</si>
  <si>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</si>
  <si>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</si>
  <si>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</si>
  <si>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</si>
  <si>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</si>
  <si>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</si>
  <si>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</si>
  <si>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</si>
  <si>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</si>
  <si>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</si>
  <si>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</si>
  <si>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</si>
  <si>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</si>
  <si>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</si>
  <si>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</si>
  <si>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</si>
  <si>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</si>
  <si>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</si>
  <si>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</si>
  <si>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</si>
  <si>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</si>
  <si>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</si>
  <si>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</si>
  <si>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</si>
  <si>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</si>
  <si>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</si>
  <si>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</si>
  <si>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</si>
  <si>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</si>
  <si>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</si>
  <si>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</si>
  <si>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</si>
  <si>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</si>
  <si>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</si>
  <si>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</si>
  <si>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</si>
  <si>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</si>
  <si>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</si>
  <si>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</si>
  <si>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</si>
  <si>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</si>
  <si>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</si>
  <si>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</si>
  <si>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</si>
  <si>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</si>
  <si>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</si>
  <si>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</si>
  <si>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</si>
  <si>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</si>
  <si>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</si>
  <si>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</si>
  <si>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</si>
  <si>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</si>
  <si>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</si>
  <si>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</si>
  <si>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</si>
  <si>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</si>
  <si>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</si>
  <si>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</si>
  <si>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</si>
  <si>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</si>
  <si>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</si>
  <si>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</si>
  <si>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</si>
  <si>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</si>
  <si>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</si>
  <si>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</si>
  <si>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</si>
  <si>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</si>
  <si>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</si>
  <si>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</si>
  <si>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</si>
  <si>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</si>
  <si>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</si>
  <si>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</si>
  <si>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</si>
  <si>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</si>
  <si>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</si>
  <si>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</si>
  <si>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</si>
  <si>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</si>
  <si>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</si>
  <si>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</si>
  <si>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</si>
  <si>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</si>
  <si>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</si>
  <si>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</si>
  <si>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</si>
  <si>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</si>
  <si>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</si>
  <si>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</si>
  <si>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</si>
  <si>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</si>
  <si>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</si>
  <si>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</si>
  <si>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</si>
  <si>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</si>
  <si>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</si>
  <si>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</si>
  <si>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</si>
  <si>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</si>
  <si>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</si>
  <si>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</si>
  <si>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</si>
  <si>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</si>
  <si>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</si>
  <si>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</si>
  <si>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</si>
  <si>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</si>
  <si>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</si>
  <si>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</si>
  <si>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</si>
  <si>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</si>
  <si>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</si>
  <si>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</si>
  <si>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</si>
  <si>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</si>
  <si>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</si>
  <si>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</si>
  <si>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</si>
  <si>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</si>
  <si>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</si>
  <si>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</si>
  <si>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</si>
  <si>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</si>
  <si>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</si>
  <si>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</si>
  <si>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</si>
  <si>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</si>
  <si>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</si>
  <si>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</si>
  <si>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</si>
  <si>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</si>
  <si>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</si>
  <si>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</si>
  <si>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</si>
  <si>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</si>
  <si>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</si>
  <si>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</si>
  <si>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</si>
  <si>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</si>
  <si>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</si>
  <si>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</si>
  <si>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</si>
  <si>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</si>
  <si>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</si>
  <si>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</si>
  <si>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</si>
  <si>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</si>
  <si>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</si>
  <si>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</si>
  <si>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</si>
  <si>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</si>
  <si>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</si>
  <si>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</si>
  <si>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</si>
  <si>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</si>
  <si>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</si>
  <si>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</si>
  <si>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</si>
  <si>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</si>
  <si>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</si>
  <si>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</si>
  <si>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</si>
  <si>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</si>
  <si>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</si>
  <si>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</si>
  <si>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</si>
  <si>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</si>
  <si>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</si>
  <si>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</si>
  <si>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</si>
  <si>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</si>
  <si>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</si>
  <si>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</si>
  <si>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</si>
  <si>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</si>
  <si>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</si>
  <si>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</si>
  <si>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</si>
  <si>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</si>
  <si>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</si>
  <si>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</si>
  <si>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</si>
  <si>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</si>
  <si>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</si>
  <si>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</si>
  <si>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</si>
  <si>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</si>
  <si>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</si>
  <si>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</si>
  <si>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</si>
  <si>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</si>
  <si>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</si>
  <si>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</si>
  <si>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</si>
  <si>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</si>
  <si>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</si>
  <si>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</si>
  <si>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</si>
  <si>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</si>
  <si>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</si>
  <si>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</si>
  <si>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</si>
  <si>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</si>
  <si>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</si>
  <si>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</si>
  <si>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</si>
  <si>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</si>
  <si>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</si>
  <si>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</si>
  <si>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</si>
  <si>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</si>
  <si>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</si>
  <si>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</si>
  <si>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</si>
  <si>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</si>
  <si>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</si>
  <si>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</si>
  <si>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</si>
  <si>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</si>
  <si>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</si>
  <si>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</si>
  <si>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</si>
  <si>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</si>
  <si>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</si>
  <si>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</si>
  <si>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</si>
  <si>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</si>
  <si>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</si>
  <si>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</si>
  <si>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</si>
  <si>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</si>
  <si>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</si>
  <si>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</si>
  <si>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</si>
  <si>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</si>
  <si>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</si>
  <si>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</si>
  <si>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</si>
  <si>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</si>
  <si>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</si>
  <si>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</si>
  <si>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</si>
  <si>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</si>
  <si>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</si>
  <si>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</si>
  <si>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</si>
  <si>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</si>
  <si>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</si>
  <si>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</si>
  <si>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</si>
  <si>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</si>
  <si>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</si>
  <si>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</si>
  <si>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</si>
  <si>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</si>
  <si>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</si>
  <si>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</si>
  <si>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</si>
  <si>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</si>
  <si>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</si>
  <si>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</si>
  <si>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</si>
  <si>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</si>
  <si>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</si>
  <si>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</si>
  <si>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</si>
  <si>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</si>
  <si>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</si>
  <si>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</si>
  <si>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</si>
  <si>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</si>
  <si>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</si>
  <si>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</si>
  <si>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</si>
  <si>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</si>
  <si>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</si>
  <si>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</si>
  <si>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</si>
  <si>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</si>
  <si>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</si>
  <si>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</si>
  <si>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</si>
  <si>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</si>
  <si>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</si>
  <si>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</si>
  <si>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</si>
  <si>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</si>
  <si>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</si>
  <si>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</si>
  <si>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</si>
  <si>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</si>
  <si>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</si>
  <si>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</si>
  <si>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</si>
  <si>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</si>
  <si>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</si>
  <si>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</si>
  <si>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</si>
  <si>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</si>
  <si>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</si>
  <si>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</si>
  <si>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</si>
  <si>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</si>
  <si>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</si>
  <si>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</si>
  <si>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</si>
  <si>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</si>
  <si>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</si>
  <si>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</si>
  <si>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</si>
  <si>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</si>
  <si>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</si>
  <si>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</si>
  <si>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</si>
  <si>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</si>
  <si>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</si>
  <si>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</si>
  <si>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</si>
  <si>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</si>
  <si>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</si>
  <si>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</si>
  <si>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</si>
  <si>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</si>
  <si>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</si>
  <si>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</si>
  <si>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</si>
  <si>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</si>
  <si>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</si>
  <si>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</si>
  <si>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</si>
  <si>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</si>
  <si>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</si>
  <si>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</si>
  <si>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</si>
  <si>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</si>
  <si>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</si>
  <si>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</si>
  <si>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</si>
  <si>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</si>
  <si>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</si>
  <si>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</si>
  <si>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</si>
  <si>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</si>
  <si>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</si>
  <si>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</si>
  <si>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</si>
  <si>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</si>
  <si>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</si>
  <si>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</si>
  <si>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</si>
  <si>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</si>
  <si>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</si>
  <si>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</si>
  <si>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</si>
  <si>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</si>
  <si>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</si>
  <si>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</si>
  <si>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</si>
  <si>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</si>
  <si>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</si>
  <si>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</si>
  <si>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</si>
  <si>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</si>
  <si>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</si>
  <si>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</si>
  <si>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</si>
  <si>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</si>
  <si>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</si>
  <si>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</si>
  <si>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</si>
  <si>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</si>
  <si>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</si>
  <si>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</si>
  <si>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</si>
  <si>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</si>
  <si>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</si>
  <si>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</si>
  <si>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</si>
  <si>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</si>
  <si>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</si>
  <si>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</si>
  <si>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</si>
  <si>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</si>
  <si>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</si>
  <si>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</si>
  <si>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</si>
  <si>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</si>
  <si>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</si>
  <si>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</si>
  <si>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</si>
  <si>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</si>
  <si>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</si>
  <si>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</si>
  <si>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</si>
  <si>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</si>
  <si>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</si>
  <si>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</si>
  <si>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</si>
  <si>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</si>
  <si>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</si>
  <si>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</si>
  <si>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</si>
  <si>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</si>
  <si>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</si>
  <si>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</si>
  <si>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</si>
  <si>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</si>
  <si>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</si>
  <si>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</si>
  <si>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</si>
  <si>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</si>
  <si>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</si>
  <si>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</si>
  <si>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</si>
  <si>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</si>
  <si>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</si>
  <si>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</si>
  <si>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</si>
  <si>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</si>
  <si>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</si>
  <si>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</si>
  <si>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</si>
  <si>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</si>
  <si>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</si>
  <si>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</si>
  <si>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</si>
  <si>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</si>
  <si>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</si>
  <si>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</si>
  <si>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</si>
  <si>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</si>
  <si>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</si>
  <si>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</si>
  <si>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</si>
  <si>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</si>
  <si>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</si>
  <si>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</si>
  <si>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</si>
  <si>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</si>
  <si>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</si>
  <si>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</si>
  <si>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</si>
  <si>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</si>
  <si>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</si>
  <si>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</si>
  <si>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</si>
  <si>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</si>
  <si>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</si>
  <si>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</si>
  <si>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</si>
  <si>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</si>
  <si>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</si>
  <si>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</si>
  <si>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</si>
  <si>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</si>
  <si>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</si>
  <si>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</si>
  <si>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</si>
  <si>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</si>
  <si>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</si>
  <si>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</si>
  <si>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</si>
  <si>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</si>
  <si>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</si>
  <si>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</si>
  <si>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</si>
  <si>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</si>
  <si>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</si>
  <si>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</si>
  <si>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</si>
  <si>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</si>
  <si>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</si>
  <si>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</si>
  <si>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</si>
  <si>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</si>
  <si>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</si>
  <si>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</si>
  <si>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</si>
  <si>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</si>
  <si>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</si>
  <si>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</si>
  <si>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</si>
  <si>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</si>
  <si>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</si>
  <si>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</si>
  <si>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</si>
  <si>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</si>
  <si>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</si>
  <si>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</si>
  <si>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</si>
  <si>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</si>
  <si>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</si>
  <si>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</si>
  <si>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</si>
  <si>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</si>
  <si>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</si>
  <si>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</si>
  <si>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</si>
  <si>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</si>
  <si>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</si>
  <si>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</si>
  <si>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</si>
  <si>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</si>
  <si>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</si>
  <si>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</si>
  <si>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</si>
  <si>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</si>
  <si>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</si>
  <si>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</si>
  <si>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</si>
  <si>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</si>
  <si>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</si>
  <si>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</si>
  <si>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</si>
  <si>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</si>
  <si>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</si>
  <si>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</si>
  <si>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</si>
  <si>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</si>
  <si>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</si>
  <si>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</si>
  <si>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</si>
  <si>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</si>
  <si>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</si>
  <si>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</si>
  <si>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</si>
  <si>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</si>
  <si>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</si>
  <si>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</si>
  <si>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</si>
  <si>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</si>
  <si>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</si>
  <si>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</si>
  <si>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</si>
  <si>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</si>
  <si>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</si>
  <si>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</si>
  <si>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</si>
  <si>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</si>
  <si>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</si>
  <si>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</si>
  <si>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</si>
  <si>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</si>
  <si>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</si>
  <si>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</si>
  <si>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</si>
  <si>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</si>
  <si>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</si>
  <si>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</si>
  <si>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</si>
  <si>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</si>
  <si>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</si>
  <si>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</si>
  <si>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</si>
  <si>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</si>
  <si>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</si>
  <si>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</si>
  <si>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</si>
  <si>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</si>
  <si>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</si>
  <si>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</si>
  <si>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</si>
  <si>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</si>
  <si>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</si>
  <si>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</si>
  <si>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</si>
  <si>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</si>
  <si>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</si>
  <si>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</si>
  <si>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</si>
  <si>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</si>
  <si>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</si>
  <si>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</si>
  <si>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</si>
  <si>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</si>
  <si>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</si>
  <si>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</si>
  <si>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</si>
  <si>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</si>
  <si>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</si>
  <si>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</si>
  <si>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</si>
  <si>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</si>
  <si>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</si>
  <si>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</si>
  <si>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</si>
  <si>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</si>
  <si>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</si>
  <si>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</si>
  <si>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</si>
  <si>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</si>
  <si>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</si>
  <si>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</si>
  <si>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</si>
  <si>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</si>
  <si>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</si>
  <si>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</si>
  <si>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</si>
  <si>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</si>
  <si>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</si>
  <si>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</si>
  <si>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</si>
  <si>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</si>
  <si>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</si>
  <si>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</si>
  <si>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</si>
  <si>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</si>
  <si>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</si>
  <si>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</si>
  <si>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</si>
  <si>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</si>
  <si>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</si>
  <si>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</si>
  <si>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</si>
  <si>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</si>
  <si>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</si>
  <si>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</si>
  <si>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</si>
  <si>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</si>
  <si>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</si>
  <si>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</si>
  <si>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</si>
  <si>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</si>
  <si>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</si>
  <si>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</si>
  <si>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</si>
  <si>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</si>
  <si>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</si>
  <si>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</si>
  <si>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</si>
  <si>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</si>
  <si>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</si>
  <si>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</si>
  <si>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</si>
  <si>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</si>
  <si>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</si>
  <si>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</si>
  <si>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</si>
  <si>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</si>
  <si>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</si>
  <si>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</si>
  <si>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</si>
  <si>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</si>
  <si>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</si>
  <si>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</si>
  <si>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</si>
  <si>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</si>
  <si>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</si>
  <si>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</si>
  <si>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</si>
  <si>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</si>
  <si>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</si>
  <si>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</si>
  <si>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</si>
  <si>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</si>
  <si>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</si>
  <si>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</si>
  <si>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</si>
  <si>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</si>
  <si>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</si>
  <si>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</si>
  <si>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</si>
  <si>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</si>
  <si>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</si>
  <si>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</si>
  <si>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</si>
  <si>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</si>
  <si>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</si>
  <si>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</si>
  <si>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</si>
  <si>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</si>
  <si>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</si>
  <si>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</si>
  <si>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</si>
  <si>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</si>
  <si>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</si>
  <si>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</si>
  <si>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</si>
  <si>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</si>
  <si>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</si>
  <si>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</si>
  <si>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</si>
  <si>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</si>
  <si>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</si>
  <si>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</si>
  <si>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</si>
  <si>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</si>
  <si>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</si>
  <si>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</si>
  <si>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</si>
  <si>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</si>
  <si>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</si>
  <si>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</si>
  <si>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</si>
  <si>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</si>
  <si>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</si>
  <si>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</si>
  <si>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</si>
  <si>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</si>
  <si>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</si>
  <si>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</si>
  <si>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</si>
  <si>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</si>
  <si>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</si>
  <si>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</si>
  <si>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</si>
  <si>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</si>
  <si>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</si>
  <si>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</si>
  <si>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</si>
  <si>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</si>
  <si>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</si>
  <si>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</si>
  <si>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</si>
  <si>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</si>
  <si>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</si>
  <si>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</si>
  <si>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</si>
  <si>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</si>
  <si>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</si>
  <si>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</si>
  <si>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</si>
  <si>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</si>
  <si>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</si>
  <si>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</si>
  <si>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</si>
  <si>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</si>
  <si>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</si>
  <si>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</si>
  <si>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</si>
  <si>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</si>
  <si>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</si>
  <si>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</si>
  <si>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</si>
  <si>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</si>
  <si>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</si>
  <si>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</si>
  <si>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</si>
  <si>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</si>
  <si>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</si>
  <si>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</si>
  <si>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</si>
  <si>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</si>
  <si>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</si>
  <si>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</si>
  <si>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</si>
  <si>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</si>
  <si>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</si>
  <si>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</si>
  <si>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</si>
  <si>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</si>
  <si>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</si>
  <si>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</si>
  <si>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</si>
  <si>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</si>
  <si>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</si>
  <si>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</si>
  <si>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</si>
  <si>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</si>
  <si>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</si>
  <si>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</si>
  <si>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</si>
  <si>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</si>
  <si>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</si>
  <si>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</si>
  <si>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</si>
  <si>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</si>
  <si>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</si>
  <si>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</si>
  <si>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</si>
  <si>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</si>
  <si>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</si>
  <si>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</si>
  <si>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</si>
  <si>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</si>
  <si>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</si>
  <si>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</si>
  <si>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</si>
  <si>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</si>
  <si>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</si>
  <si>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</si>
  <si>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</si>
  <si>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</si>
  <si>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</si>
  <si>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</si>
  <si>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</si>
  <si>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</si>
  <si>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</si>
  <si>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</si>
  <si>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</si>
  <si>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</si>
  <si>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</si>
  <si>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</si>
  <si>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</si>
  <si>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</si>
  <si>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</si>
  <si>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</si>
  <si>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</si>
  <si>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</si>
  <si>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</si>
  <si>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</si>
  <si>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</si>
  <si>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</si>
  <si>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</si>
  <si>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</si>
  <si>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</si>
  <si>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</si>
  <si>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</si>
  <si>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</si>
  <si>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</si>
  <si>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</si>
  <si>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</si>
  <si>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</si>
  <si>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</si>
  <si>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</si>
  <si>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</si>
  <si>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</si>
  <si>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</si>
  <si>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</si>
  <si>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</si>
  <si>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</si>
  <si>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</si>
  <si>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</si>
  <si>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</si>
  <si>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</si>
  <si>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</si>
  <si>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</si>
  <si>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</si>
  <si>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</si>
  <si>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</si>
  <si>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</si>
  <si>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</si>
  <si>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</si>
  <si>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</si>
  <si>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</si>
  <si>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</si>
  <si>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</si>
  <si>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</si>
  <si>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</si>
  <si>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</si>
  <si>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</si>
  <si>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</si>
  <si>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</si>
  <si>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</si>
  <si>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</si>
  <si>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</si>
  <si>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</si>
  <si>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</si>
  <si>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</si>
  <si>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</si>
  <si>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</si>
  <si>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</si>
  <si>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</si>
  <si>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</si>
  <si>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</si>
  <si>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</si>
  <si>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</si>
  <si>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</si>
  <si>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</si>
  <si>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</si>
  <si>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</si>
  <si>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</si>
  <si>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</si>
  <si>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</si>
  <si>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</si>
  <si>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</si>
  <si>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</si>
  <si>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</si>
  <si>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</si>
  <si>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</si>
  <si>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</si>
  <si>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</si>
  <si>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</si>
  <si>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</si>
  <si>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</si>
  <si>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</si>
  <si>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</si>
  <si>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</si>
  <si>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</si>
  <si>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</si>
  <si>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</si>
  <si>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</si>
  <si>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</si>
  <si>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</si>
  <si>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</si>
  <si>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</si>
  <si>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</si>
  <si>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</si>
  <si>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</si>
  <si>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</si>
  <si>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</si>
  <si>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</si>
  <si>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</si>
  <si>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</si>
  <si>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</si>
  <si>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</si>
  <si>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</si>
  <si>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</si>
  <si>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</si>
  <si>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</si>
  <si>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</si>
  <si>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</si>
  <si>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</si>
  <si>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</si>
  <si>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</si>
  <si>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</si>
  <si>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</si>
  <si>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</si>
  <si>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</si>
  <si>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</si>
  <si>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</si>
  <si>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</si>
  <si>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</si>
  <si>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</si>
  <si>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</si>
  <si>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</si>
  <si>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</si>
  <si>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</si>
  <si>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</si>
  <si>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</si>
  <si>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</si>
  <si>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</si>
  <si>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</si>
  <si>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</si>
  <si>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</si>
  <si>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</si>
  <si>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</si>
  <si>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</si>
  <si>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</si>
  <si>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</si>
  <si>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</si>
  <si>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</si>
  <si>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</si>
  <si>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</si>
  <si>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</si>
  <si>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</si>
  <si>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</si>
  <si>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</si>
  <si>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</si>
  <si>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</si>
  <si>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</si>
  <si>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</si>
  <si>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</si>
  <si>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</si>
  <si>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</si>
  <si>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</si>
  <si>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</si>
  <si>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</si>
  <si>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</si>
  <si>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</si>
  <si>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</si>
  <si>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</si>
  <si>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</si>
  <si>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</si>
  <si>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</si>
  <si>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</si>
  <si>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</si>
  <si>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</si>
  <si>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</si>
  <si>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</si>
  <si>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</si>
  <si>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</si>
  <si>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</si>
  <si>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</si>
  <si>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</si>
  <si>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</si>
  <si>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</si>
  <si>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</si>
  <si>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</si>
  <si>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</si>
  <si>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</si>
  <si>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</si>
  <si>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</si>
  <si>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</si>
  <si>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</si>
  <si>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</si>
  <si>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</si>
  <si>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</si>
  <si>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</si>
  <si>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</si>
  <si>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</si>
  <si>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</si>
  <si>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</si>
  <si>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</si>
  <si>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</si>
  <si>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</si>
  <si>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</si>
  <si>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</si>
  <si>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</si>
  <si>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</si>
  <si>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</si>
  <si>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</si>
  <si>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</si>
  <si>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</si>
  <si>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</si>
  <si>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</si>
  <si>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</si>
  <si>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</si>
  <si>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</si>
  <si>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</si>
  <si>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</si>
  <si>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</si>
  <si>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</si>
  <si>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</si>
  <si>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</si>
  <si>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</si>
  <si>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</si>
  <si>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</si>
  <si>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</si>
  <si>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</si>
  <si>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</si>
  <si>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</si>
  <si>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</si>
  <si>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</si>
  <si>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</si>
  <si>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</si>
  <si>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</si>
  <si>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</si>
  <si>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</si>
  <si>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</si>
  <si>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</si>
  <si>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</si>
  <si>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</si>
  <si>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</si>
  <si>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</si>
  <si>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</si>
  <si>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</si>
  <si>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</si>
  <si>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</si>
  <si>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</si>
  <si>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</si>
  <si>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</si>
  <si>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</si>
  <si>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</si>
  <si>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</si>
  <si>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</si>
  <si>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</si>
  <si>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</si>
  <si>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</si>
  <si>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</si>
  <si>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</si>
  <si>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</si>
  <si>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</si>
  <si>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</si>
  <si>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</si>
  <si>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</si>
  <si>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</si>
  <si>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</si>
  <si>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</si>
  <si>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</si>
  <si>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</si>
  <si>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</si>
  <si>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</si>
  <si>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</si>
  <si>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</si>
  <si>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</si>
  <si>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</si>
  <si>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</si>
  <si>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</si>
  <si>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</si>
  <si>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</si>
  <si>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</si>
  <si>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</si>
  <si>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</si>
  <si>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</si>
  <si>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</si>
  <si>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</si>
  <si>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</si>
  <si>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</si>
  <si>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</si>
  <si>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</si>
  <si>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</si>
  <si>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</si>
  <si>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</si>
  <si>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</si>
  <si>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</si>
  <si>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</si>
  <si>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</si>
  <si>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</si>
  <si>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</si>
  <si>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</si>
  <si>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</si>
  <si>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</si>
  <si>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</si>
  <si>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</si>
  <si>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</si>
  <si>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</si>
  <si>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</si>
  <si>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</si>
  <si>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</si>
  <si>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</si>
  <si>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</si>
  <si>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</si>
  <si>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</si>
  <si>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</si>
  <si>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</si>
  <si>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</si>
  <si>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</si>
  <si>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</si>
  <si>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</si>
  <si>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</si>
  <si>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</si>
  <si>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</si>
  <si>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</si>
  <si>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</si>
  <si>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</si>
  <si>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</si>
  <si>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</si>
  <si>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</si>
  <si>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</si>
  <si>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</si>
  <si>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</si>
  <si>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</si>
  <si>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</si>
  <si>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</si>
  <si>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</si>
  <si>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</si>
  <si>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</si>
  <si>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</si>
  <si>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</si>
  <si>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</si>
  <si>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</si>
  <si>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</si>
  <si>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</si>
  <si>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</si>
  <si>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</si>
  <si>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</si>
  <si>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</si>
  <si>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</si>
  <si>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</si>
  <si>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</si>
  <si>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</si>
  <si>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</si>
  <si>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</si>
  <si>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</si>
  <si>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</si>
  <si>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</si>
  <si>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</si>
  <si>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</si>
  <si>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</si>
  <si>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</si>
  <si>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</si>
  <si>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</si>
  <si>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</si>
  <si>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</si>
  <si>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</si>
  <si>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</si>
  <si>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</si>
  <si>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</si>
  <si>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</si>
  <si>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</si>
  <si>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</si>
  <si>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</si>
  <si>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</si>
  <si>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</si>
  <si>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</si>
  <si>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</si>
  <si>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</si>
  <si>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</si>
  <si>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</si>
  <si>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</si>
  <si>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</si>
  <si>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</si>
  <si>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</si>
  <si>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</si>
  <si>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</si>
  <si>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</si>
  <si>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</si>
  <si>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</si>
  <si>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</si>
  <si>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</si>
  <si>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</si>
  <si>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</si>
  <si>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</si>
  <si>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</si>
  <si>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</si>
  <si>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</si>
  <si>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</si>
  <si>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</si>
  <si>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</si>
  <si>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</si>
  <si>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</si>
  <si>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</si>
  <si>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</si>
  <si>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</si>
  <si>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</si>
  <si>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</si>
  <si>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</si>
  <si>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</si>
  <si>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</si>
  <si>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</si>
  <si>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</si>
  <si>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</si>
  <si>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</si>
  <si>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</si>
  <si>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</si>
  <si>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</si>
  <si>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</si>
  <si>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</si>
  <si>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</si>
  <si>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</si>
  <si>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</si>
  <si>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</si>
  <si>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</si>
  <si>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</si>
  <si>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</si>
  <si>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</si>
  <si>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</si>
  <si>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</si>
  <si>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</si>
  <si>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</si>
  <si>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</si>
  <si>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</si>
  <si>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</si>
  <si>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</si>
  <si>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</si>
  <si>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</si>
  <si>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</si>
  <si>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</si>
  <si>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</si>
  <si>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</si>
  <si>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</si>
  <si>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</si>
  <si>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</si>
  <si>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</si>
  <si>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</si>
  <si>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</si>
  <si>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</si>
  <si>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</si>
  <si>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</si>
  <si>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</si>
  <si>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</si>
  <si>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</si>
  <si>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</si>
  <si>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</si>
  <si>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</si>
  <si>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</si>
  <si>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</si>
  <si>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</si>
  <si>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</si>
  <si>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</si>
  <si>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</si>
  <si>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</si>
  <si>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</si>
  <si>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</si>
  <si>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</si>
  <si>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</si>
  <si>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</si>
  <si>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</si>
  <si>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</si>
  <si>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</si>
  <si>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</si>
  <si>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</si>
  <si>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</si>
  <si>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</si>
  <si>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</si>
  <si>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</si>
  <si>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</si>
  <si>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</si>
  <si>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</si>
  <si>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</si>
  <si>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</si>
  <si>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</si>
  <si>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</si>
  <si>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</si>
  <si>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</si>
  <si>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</si>
  <si>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</si>
  <si>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</si>
  <si>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</si>
  <si>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</si>
  <si>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</si>
  <si>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</si>
  <si>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</si>
  <si>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</si>
  <si>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</si>
  <si>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</si>
  <si>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</si>
  <si>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</si>
  <si>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</si>
  <si>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</si>
  <si>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</si>
  <si>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</si>
  <si>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</si>
  <si>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</si>
  <si>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</si>
  <si>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</si>
  <si>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</si>
  <si>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</si>
  <si>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</si>
  <si>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</si>
  <si>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</si>
  <si>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</si>
  <si>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</si>
  <si>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</si>
  <si>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</si>
  <si>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</si>
  <si>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</si>
  <si>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</si>
  <si>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</si>
  <si>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</si>
  <si>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</si>
  <si>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</si>
  <si>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</si>
  <si>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</si>
  <si>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</si>
  <si>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</si>
  <si>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</si>
  <si>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</si>
  <si>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</si>
  <si>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</si>
  <si>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</si>
  <si>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</si>
  <si>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</si>
  <si>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</si>
  <si>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</si>
  <si>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</si>
  <si>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</si>
  <si>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</si>
  <si>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</si>
  <si>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</si>
  <si>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</si>
  <si>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</si>
  <si>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</si>
  <si>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</si>
  <si>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</si>
  <si>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</si>
  <si>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</si>
  <si>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</si>
  <si>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</si>
  <si>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</si>
  <si>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</si>
  <si>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</si>
  <si>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</si>
  <si>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</si>
  <si>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</si>
  <si>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</si>
  <si>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</si>
  <si>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</si>
  <si>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</si>
  <si>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</si>
  <si>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</si>
  <si>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</si>
  <si>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</si>
  <si>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</si>
  <si>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</si>
  <si>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</si>
  <si>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</si>
  <si>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</si>
  <si>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</si>
  <si>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</si>
  <si>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</si>
  <si>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</si>
  <si>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</si>
  <si>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</si>
  <si>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</si>
  <si>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</si>
  <si>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</si>
  <si>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</si>
  <si>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</si>
  <si>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</si>
  <si>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</si>
  <si>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</si>
  <si>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</si>
  <si>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</si>
  <si>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</si>
  <si>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</si>
  <si>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</si>
  <si>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</si>
  <si>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</si>
  <si>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</si>
  <si>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</si>
  <si>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</si>
  <si>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</si>
  <si>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</si>
  <si>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</si>
  <si>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</si>
  <si>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</si>
  <si>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</si>
  <si>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</si>
  <si>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</si>
  <si>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</si>
  <si>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</si>
  <si>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</si>
  <si>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</si>
  <si>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</si>
  <si>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</si>
  <si>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</si>
  <si>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</si>
  <si>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</si>
  <si>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</si>
  <si>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</si>
  <si>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</si>
  <si>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</si>
  <si>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</si>
  <si>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</si>
  <si>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</si>
  <si>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</si>
  <si>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</si>
  <si>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</si>
  <si>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</si>
  <si>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</si>
  <si>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</si>
  <si>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</si>
  <si>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</si>
  <si>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</si>
  <si>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</si>
  <si>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</si>
  <si>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</si>
  <si>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</si>
  <si>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</si>
  <si>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</si>
  <si>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</si>
  <si>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</si>
  <si>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</si>
  <si>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</si>
  <si>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</si>
  <si>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</si>
  <si>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</si>
  <si>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</si>
  <si>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</si>
  <si>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</si>
  <si>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</si>
  <si>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</si>
  <si>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</si>
  <si>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</si>
  <si>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</si>
  <si>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</si>
  <si>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</si>
  <si>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</si>
  <si>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</si>
  <si>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</si>
  <si>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</si>
  <si>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</si>
  <si>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</si>
  <si>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</si>
  <si>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</si>
  <si>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</si>
  <si>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</si>
  <si>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</si>
  <si>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</si>
  <si>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</si>
  <si>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</si>
  <si>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</si>
  <si>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</si>
  <si>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</si>
  <si>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</si>
  <si>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</si>
  <si>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</si>
  <si>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</si>
  <si>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</si>
  <si>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</si>
  <si>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</si>
  <si>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</si>
  <si>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</si>
  <si>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</si>
  <si>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</si>
  <si>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</si>
  <si>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</si>
  <si>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</si>
  <si>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</si>
  <si>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</si>
  <si>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</si>
  <si>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</si>
  <si>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</si>
  <si>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</si>
  <si>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</si>
  <si>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</si>
  <si>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</si>
  <si>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</si>
  <si>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</si>
  <si>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</si>
  <si>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</si>
  <si>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</si>
  <si>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</si>
  <si>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</si>
  <si>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</si>
  <si>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</si>
  <si>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</si>
  <si>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</si>
  <si>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</si>
  <si>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</si>
  <si>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</si>
  <si>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</si>
  <si>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</si>
  <si>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</si>
  <si>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</si>
  <si>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</si>
  <si>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</si>
  <si>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</si>
  <si>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</si>
  <si>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</si>
  <si>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</si>
  <si>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</si>
  <si>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</si>
  <si>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</si>
  <si>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</si>
  <si>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</si>
  <si>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</si>
  <si>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</si>
  <si>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</si>
  <si>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</si>
  <si>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</si>
  <si>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</si>
  <si>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</si>
  <si>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</si>
  <si>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</si>
  <si>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</si>
  <si>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</si>
  <si>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</si>
  <si>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</si>
  <si>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</si>
  <si>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</si>
  <si>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</si>
  <si>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</si>
  <si>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</si>
  <si>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</si>
  <si>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</si>
  <si>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</si>
  <si>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</si>
  <si>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</si>
  <si>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</si>
  <si>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</si>
  <si>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</si>
  <si>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</si>
  <si>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</si>
  <si>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</si>
  <si>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</si>
  <si>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</si>
  <si>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</si>
  <si>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</si>
  <si>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</si>
  <si>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</si>
  <si>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</si>
  <si>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</si>
  <si>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</si>
  <si>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</si>
  <si>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</si>
  <si>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</si>
  <si>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</si>
  <si>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</si>
  <si>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</si>
  <si>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</si>
  <si>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</si>
  <si>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</si>
  <si>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</si>
  <si>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</si>
  <si>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</si>
  <si>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</si>
  <si>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</si>
  <si>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</si>
  <si>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</si>
  <si>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</si>
  <si>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</si>
  <si>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</si>
  <si>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</si>
  <si>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</si>
  <si>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</si>
  <si>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</si>
  <si>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</si>
  <si>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</si>
  <si>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</si>
  <si>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</si>
  <si>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</si>
  <si>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</si>
  <si>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</si>
  <si>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</si>
  <si>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</si>
  <si>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</si>
  <si>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</si>
  <si>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</si>
  <si>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</si>
  <si>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</si>
  <si>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</si>
  <si>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</si>
  <si>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</si>
  <si>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</si>
  <si>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</si>
  <si>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</si>
  <si>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</si>
  <si>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</si>
  <si>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</si>
  <si>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</si>
  <si>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</si>
  <si>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</si>
  <si>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</si>
  <si>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</si>
  <si>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</si>
  <si>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</si>
  <si>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</si>
  <si>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</si>
  <si>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</si>
  <si>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</si>
  <si>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</si>
  <si>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</si>
  <si>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</si>
  <si>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</si>
  <si>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</si>
  <si>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</si>
  <si>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</si>
  <si>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</si>
  <si>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</si>
  <si>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</si>
  <si>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</si>
  <si>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</si>
  <si>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</si>
  <si>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</si>
  <si>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</si>
  <si>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</si>
  <si>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</si>
  <si>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</si>
  <si>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</si>
  <si>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</si>
  <si>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</si>
  <si>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</si>
  <si>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</si>
  <si>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</si>
  <si>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</si>
  <si>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</si>
  <si>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</si>
  <si>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</si>
  <si>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</si>
  <si>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</si>
  <si>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</si>
  <si>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</si>
  <si>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</si>
  <si>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</si>
  <si>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</si>
  <si>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</si>
  <si>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</si>
  <si>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</si>
  <si>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</si>
  <si>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</si>
  <si>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</si>
  <si>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</si>
  <si>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</si>
  <si>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</si>
  <si>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</si>
  <si>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</si>
  <si>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</si>
  <si>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</si>
  <si>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</si>
  <si>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</si>
  <si>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</si>
  <si>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</si>
  <si>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</si>
  <si>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</si>
  <si>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</si>
  <si>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</si>
  <si>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</si>
  <si>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</si>
  <si>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</si>
  <si>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</si>
  <si>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</si>
  <si>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</si>
  <si>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</si>
  <si>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</si>
  <si>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</si>
  <si>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</si>
  <si>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</si>
  <si>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</si>
  <si>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</si>
  <si>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</si>
  <si>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</si>
  <si>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</si>
  <si>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</si>
  <si>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</si>
  <si>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</si>
  <si>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</si>
  <si>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</si>
  <si>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</si>
  <si>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</si>
  <si>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</si>
  <si>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</si>
  <si>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</si>
  <si>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</si>
  <si>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</si>
  <si>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</si>
  <si>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</si>
  <si>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</si>
  <si>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</si>
  <si>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</si>
  <si>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</si>
  <si>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</si>
  <si>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</si>
  <si>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</si>
  <si>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</si>
  <si>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</si>
  <si>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</si>
  <si>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</si>
  <si>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</si>
  <si>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</si>
  <si>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</si>
  <si>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</si>
  <si>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</si>
  <si>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</si>
  <si>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</si>
  <si>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</si>
  <si>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</si>
  <si>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</si>
  <si>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</si>
  <si>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</si>
  <si>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</si>
  <si>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</si>
  <si>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</si>
  <si>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</si>
  <si>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</si>
  <si>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</si>
  <si>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</si>
  <si>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</si>
  <si>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</si>
  <si>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</si>
  <si>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</si>
  <si>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</si>
  <si>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</si>
  <si>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</si>
  <si>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</si>
  <si>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</si>
  <si>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</si>
  <si>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</si>
  <si>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</si>
  <si>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</si>
  <si>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</si>
  <si>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</si>
  <si>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</si>
  <si>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</si>
  <si>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</si>
  <si>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</si>
  <si>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</si>
  <si>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</si>
  <si>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</si>
  <si>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</si>
  <si>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</si>
  <si>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</si>
  <si>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</si>
  <si>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</si>
  <si>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</si>
  <si>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</si>
  <si>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</si>
  <si>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</si>
  <si>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</si>
  <si>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</si>
  <si>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</si>
  <si>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</si>
  <si>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</si>
  <si>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</si>
  <si>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</si>
  <si>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</si>
  <si>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</si>
  <si>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</si>
  <si>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</si>
  <si>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</si>
  <si>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</si>
  <si>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</si>
  <si>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</si>
  <si>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</si>
  <si>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</si>
  <si>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</si>
  <si>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</si>
  <si>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</si>
  <si>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</si>
  <si>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</si>
  <si>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</si>
  <si>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</si>
  <si>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</si>
  <si>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</si>
  <si>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</si>
  <si>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</si>
  <si>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</si>
  <si>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</si>
  <si>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</si>
  <si>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</si>
  <si>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</si>
  <si>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</si>
  <si>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</si>
  <si>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</si>
  <si>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</si>
  <si>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</si>
  <si>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</si>
  <si>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</si>
  <si>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</si>
  <si>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</si>
  <si>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</si>
  <si>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</si>
  <si>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</si>
  <si>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</si>
  <si>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</si>
  <si>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</si>
  <si>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</si>
  <si>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</si>
  <si>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</si>
  <si>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</si>
  <si>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</si>
  <si>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</si>
  <si>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</si>
  <si>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</si>
  <si>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</si>
  <si>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</si>
  <si>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</si>
  <si>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</si>
  <si>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</si>
  <si>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</si>
  <si>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</si>
  <si>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</si>
  <si>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</si>
  <si>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</si>
  <si>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</si>
  <si>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</si>
  <si>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</si>
  <si>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</si>
  <si>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</si>
  <si>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</si>
  <si>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</si>
  <si>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</si>
  <si>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</si>
  <si>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</si>
  <si>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</si>
  <si>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</si>
  <si>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</si>
  <si>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</si>
  <si>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</si>
  <si>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</si>
  <si>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</si>
  <si>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</si>
  <si>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</si>
  <si>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</si>
  <si>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</si>
  <si>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</si>
  <si>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</si>
  <si>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</si>
  <si>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</si>
  <si>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</si>
  <si>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</si>
  <si>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</si>
  <si>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</si>
  <si>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</si>
  <si>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</si>
  <si>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</si>
  <si>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</si>
  <si>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</si>
  <si>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</si>
  <si>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</si>
  <si>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</si>
  <si>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</si>
  <si>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</si>
  <si>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</si>
  <si>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</si>
  <si>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</si>
  <si>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</si>
  <si>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</si>
  <si>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</si>
  <si>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</si>
  <si>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</si>
  <si>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</si>
  <si>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</si>
  <si>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</si>
  <si>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</si>
  <si>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</si>
  <si>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</si>
  <si>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</si>
  <si>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</si>
  <si>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</si>
  <si>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</si>
  <si>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</si>
  <si>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</si>
  <si>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</si>
  <si>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</si>
  <si>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</si>
  <si>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</si>
  <si>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</si>
  <si>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</si>
  <si>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</si>
  <si>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</si>
  <si>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</si>
  <si>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</si>
  <si>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</si>
  <si>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</si>
  <si>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</si>
  <si>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</si>
  <si>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</si>
  <si>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</si>
  <si>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</si>
  <si>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</si>
  <si>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</si>
  <si>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</si>
  <si>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</si>
  <si>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</si>
  <si>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</si>
  <si>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</si>
  <si>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</si>
  <si>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</si>
  <si>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</si>
  <si>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</si>
  <si>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</si>
  <si>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</si>
  <si>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</si>
  <si>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</si>
  <si>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</si>
  <si>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</si>
  <si>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</si>
  <si>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</si>
  <si>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</si>
  <si>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</si>
  <si>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</si>
  <si>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</si>
  <si>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</si>
  <si>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</si>
  <si>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</si>
  <si>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</si>
  <si>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</si>
  <si>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</si>
  <si>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</si>
  <si>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</si>
  <si>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</si>
  <si>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</si>
  <si>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</si>
  <si>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</si>
  <si>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</si>
  <si>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</si>
  <si>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</si>
  <si>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</si>
  <si>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</si>
  <si>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</si>
  <si>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</si>
  <si>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</si>
  <si>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</si>
  <si>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</si>
  <si>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</si>
  <si>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</si>
  <si>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</si>
  <si>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</si>
  <si>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</si>
  <si>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</si>
  <si>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</si>
  <si>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</si>
  <si>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</si>
  <si>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</si>
  <si>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</si>
  <si>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</si>
  <si>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</si>
  <si>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</si>
  <si>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</si>
  <si>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</si>
  <si>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</si>
  <si>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</si>
  <si>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</si>
  <si>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</si>
  <si>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</si>
  <si>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</si>
  <si>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</si>
  <si>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</si>
  <si>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</si>
  <si>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</si>
  <si>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</si>
  <si>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</si>
  <si>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</si>
  <si>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</si>
  <si>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</si>
  <si>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</si>
  <si>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</si>
  <si>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</si>
  <si>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</si>
  <si>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</si>
  <si>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</si>
  <si>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</si>
  <si>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</si>
  <si>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</si>
  <si>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</si>
  <si>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</si>
  <si>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</si>
  <si>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</si>
  <si>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</si>
  <si>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</si>
  <si>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</si>
  <si>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</si>
  <si>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</si>
  <si>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</si>
  <si>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</si>
  <si>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</si>
  <si>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</si>
  <si>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</si>
  <si>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</si>
  <si>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</si>
  <si>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</si>
  <si>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</si>
  <si>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</si>
  <si>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</si>
  <si>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</si>
  <si>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</si>
  <si>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</si>
  <si>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</si>
  <si>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</si>
  <si>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</si>
  <si>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</si>
  <si>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</si>
  <si>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</si>
  <si>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</si>
  <si>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</si>
  <si>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</si>
  <si>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</si>
  <si>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</si>
  <si>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</si>
  <si>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</si>
  <si>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</si>
  <si>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</si>
  <si>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</si>
  <si>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</si>
  <si>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</si>
  <si>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</si>
  <si>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</si>
  <si>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</si>
  <si>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</si>
  <si>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</si>
  <si>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</si>
  <si>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</si>
  <si>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</si>
  <si>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</si>
  <si>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</si>
  <si>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</si>
  <si>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</si>
  <si>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</si>
  <si>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</si>
  <si>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</si>
  <si>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</si>
  <si>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</si>
  <si>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</si>
  <si>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</si>
  <si>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</si>
  <si>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</si>
  <si>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</si>
  <si>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</si>
  <si>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</si>
  <si>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</si>
  <si>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</si>
  <si>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</si>
  <si>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</si>
  <si>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</si>
  <si>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</si>
  <si>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</si>
  <si>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</si>
  <si>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</si>
  <si>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</si>
  <si>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</si>
  <si>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</si>
  <si>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</si>
  <si>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</si>
  <si>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</si>
  <si>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</si>
  <si>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</si>
  <si>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</si>
  <si>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</si>
  <si>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</si>
  <si>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</si>
  <si>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</si>
  <si>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</si>
  <si>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</si>
  <si>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</si>
  <si>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</si>
  <si>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</si>
  <si>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</si>
  <si>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</si>
  <si>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</si>
  <si>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</si>
  <si>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</si>
  <si>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</si>
  <si>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</si>
  <si>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</si>
  <si>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</si>
  <si>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</si>
  <si>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</si>
  <si>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</si>
  <si>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</si>
  <si>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</si>
  <si>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</si>
  <si>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</si>
  <si>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</si>
  <si>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</si>
  <si>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</si>
  <si>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</si>
  <si>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</si>
  <si>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</si>
  <si>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</si>
  <si>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</si>
  <si>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</si>
  <si>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</si>
  <si>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</si>
  <si>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</si>
  <si>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</si>
  <si>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</si>
  <si>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</si>
  <si>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</si>
  <si>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</si>
  <si>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</si>
  <si>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</si>
  <si>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</si>
  <si>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</si>
  <si>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</si>
  <si>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</si>
  <si>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</si>
  <si>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</si>
  <si>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</si>
  <si>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</si>
  <si>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</si>
  <si>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</si>
  <si>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</si>
  <si>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</si>
  <si>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</si>
  <si>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</si>
  <si>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</si>
  <si>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</si>
  <si>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</si>
  <si>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</si>
  <si>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</si>
  <si>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</si>
  <si>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</si>
  <si>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</si>
  <si>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</si>
  <si>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</si>
  <si>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</si>
  <si>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</si>
  <si>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</si>
  <si>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</si>
  <si>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</si>
  <si>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</si>
  <si>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</si>
  <si>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</si>
  <si>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</si>
  <si>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</si>
  <si>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</si>
  <si>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</si>
  <si>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</si>
  <si>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</si>
  <si>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</si>
  <si>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</si>
  <si>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</si>
  <si>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</si>
  <si>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</si>
  <si>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</si>
  <si>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</si>
  <si>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</si>
  <si>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</si>
  <si>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</si>
  <si>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</si>
  <si>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</si>
  <si>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</si>
  <si>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</si>
  <si>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</si>
  <si>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</si>
  <si>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</si>
  <si>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</si>
  <si>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</si>
  <si>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</si>
  <si>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</si>
  <si>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</si>
  <si>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</si>
  <si>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</si>
  <si>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</si>
  <si>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</si>
  <si>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</si>
  <si>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</si>
  <si>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</si>
  <si>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</si>
  <si>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</si>
  <si>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</si>
  <si>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</si>
  <si>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</si>
  <si>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</si>
  <si>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</si>
  <si>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</si>
  <si>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</si>
  <si>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</si>
  <si>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</si>
  <si>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</si>
  <si>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</si>
  <si>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</si>
  <si>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</si>
  <si>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</si>
  <si>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</si>
  <si>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</si>
  <si>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</si>
  <si>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</si>
  <si>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</si>
  <si>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</si>
  <si>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</si>
  <si>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</si>
  <si>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</si>
  <si>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</si>
  <si>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</si>
  <si>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</si>
  <si>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</si>
  <si>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</si>
  <si>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</si>
  <si>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</si>
  <si>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</si>
  <si>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</si>
  <si>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</si>
  <si>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</si>
  <si>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</si>
  <si>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</si>
  <si>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</si>
  <si>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</si>
  <si>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</si>
  <si>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</si>
  <si>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</si>
  <si>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</si>
  <si>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</si>
  <si>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</si>
  <si>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</si>
  <si>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</si>
  <si>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</si>
  <si>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</si>
  <si>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</si>
  <si>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</si>
  <si>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</si>
  <si>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</si>
  <si>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</si>
  <si>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</si>
  <si>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</si>
  <si>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</si>
  <si>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</si>
  <si>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</si>
  <si>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</si>
  <si>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</si>
  <si>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</si>
  <si>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</si>
  <si>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</si>
  <si>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</si>
  <si>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</si>
  <si>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</si>
  <si>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</si>
  <si>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</si>
  <si>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</si>
  <si>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</si>
  <si>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</si>
  <si>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</si>
  <si>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</si>
  <si>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</si>
  <si>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</si>
  <si>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</si>
  <si>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</si>
  <si>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</si>
  <si>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</si>
  <si>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</si>
  <si>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</si>
  <si>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</si>
  <si>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</si>
  <si>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</si>
  <si>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</si>
  <si>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</si>
  <si>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</si>
  <si>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</si>
  <si>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</si>
  <si>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</si>
  <si>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</si>
  <si>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</si>
  <si>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</si>
  <si>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</si>
  <si>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</si>
  <si>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</si>
  <si>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</si>
  <si>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</si>
  <si>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</si>
  <si>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</si>
  <si>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</si>
  <si>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</si>
  <si>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</si>
  <si>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</si>
  <si>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</si>
  <si>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</si>
  <si>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</si>
  <si>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</si>
  <si>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</si>
  <si>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</si>
  <si>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</si>
  <si>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</si>
  <si>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</si>
  <si>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</si>
  <si>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</si>
  <si>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</si>
  <si>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</si>
  <si>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</si>
  <si>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</si>
  <si>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</si>
  <si>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</si>
  <si>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</si>
  <si>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</si>
  <si>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</si>
  <si>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</si>
  <si>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</si>
  <si>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</si>
  <si>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</si>
  <si>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</si>
  <si>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</si>
  <si>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</si>
  <si>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</si>
  <si>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</si>
  <si>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</si>
  <si>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</si>
  <si>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</si>
  <si>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</si>
  <si>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</si>
  <si>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</si>
  <si>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</si>
  <si>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</si>
  <si>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</si>
  <si>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</si>
  <si>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</si>
  <si>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</si>
  <si>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</si>
  <si>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</si>
  <si>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</si>
  <si>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</si>
  <si>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</si>
  <si>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</si>
  <si>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</si>
  <si>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</si>
  <si>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</si>
  <si>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</si>
  <si>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</si>
  <si>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</si>
  <si>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</si>
  <si>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</si>
  <si>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</si>
  <si>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</si>
  <si>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</si>
  <si>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</si>
  <si>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</si>
  <si>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</si>
  <si>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</si>
  <si>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</si>
  <si>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</si>
  <si>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</si>
  <si>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</si>
  <si>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</si>
  <si>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</si>
  <si>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</si>
  <si>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</si>
  <si>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</si>
  <si>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</si>
  <si>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</si>
  <si>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</si>
  <si>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</si>
  <si>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</si>
  <si>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</si>
  <si>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</si>
  <si>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</si>
  <si>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</si>
  <si>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</si>
  <si>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</si>
  <si>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</si>
  <si>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</si>
  <si>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</si>
  <si>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</si>
  <si>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</si>
  <si>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</si>
  <si>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</si>
  <si>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</si>
  <si>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</si>
  <si>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</si>
  <si>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</si>
  <si>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</si>
  <si>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</si>
  <si>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</si>
  <si>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</si>
  <si>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</si>
  <si>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</si>
  <si>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</si>
  <si>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</si>
  <si>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</si>
  <si>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</si>
  <si>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</si>
  <si>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</si>
  <si>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</si>
  <si>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</si>
  <si>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</si>
  <si>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</si>
  <si>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</si>
  <si>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</si>
  <si>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</si>
  <si>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</si>
  <si>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</si>
  <si>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</si>
  <si>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</si>
  <si>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</si>
  <si>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</si>
  <si>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</si>
  <si>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</si>
  <si>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</si>
  <si>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</si>
  <si>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</si>
  <si>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</si>
  <si>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</si>
  <si>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</si>
  <si>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</si>
  <si>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</si>
  <si>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</si>
  <si>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</si>
  <si>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</si>
  <si>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</si>
  <si>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</si>
  <si>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</si>
  <si>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</si>
  <si>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</si>
  <si>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</si>
  <si>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</si>
  <si>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</si>
  <si>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</si>
  <si>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</si>
  <si>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</si>
  <si>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</si>
  <si>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</si>
  <si>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</si>
  <si>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</si>
  <si>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</si>
  <si>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</si>
  <si>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</si>
  <si>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</si>
  <si>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</si>
  <si>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</si>
  <si>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</si>
  <si>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</si>
  <si>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</si>
  <si>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</si>
  <si>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</si>
  <si>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</si>
  <si>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</si>
  <si>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</si>
  <si>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</si>
  <si>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</si>
  <si>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</si>
  <si>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</si>
  <si>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</si>
  <si>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</si>
  <si>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</si>
  <si>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</si>
  <si>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</si>
  <si>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</si>
  <si>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</si>
  <si>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</si>
  <si>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</si>
  <si>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</si>
  <si>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</si>
  <si>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</si>
  <si>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</si>
  <si>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</si>
  <si>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</si>
  <si>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</si>
  <si>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</si>
  <si>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</si>
  <si>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</si>
  <si>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</si>
  <si>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</si>
  <si>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</si>
  <si>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</si>
  <si>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</si>
  <si>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</si>
  <si>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</si>
  <si>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</si>
  <si>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</si>
  <si>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</si>
  <si>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</si>
  <si>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</si>
  <si>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</si>
  <si>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</si>
  <si>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</si>
  <si>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</si>
  <si>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</si>
  <si>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</si>
  <si>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</si>
  <si>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</si>
  <si>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</si>
  <si>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</si>
  <si>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</si>
  <si>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</si>
  <si>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</si>
  <si>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</si>
  <si>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</si>
  <si>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</si>
  <si>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</si>
  <si>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</si>
  <si>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</si>
  <si>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</si>
  <si>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</si>
  <si>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</si>
  <si>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</si>
  <si>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</si>
  <si>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</si>
  <si>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</si>
  <si>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</si>
  <si>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</si>
  <si>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</si>
  <si>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</si>
  <si>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</si>
  <si>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</si>
  <si>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</si>
  <si>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</si>
  <si>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</si>
  <si>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</si>
  <si>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</si>
  <si>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</si>
  <si>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</si>
  <si>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</si>
  <si>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</si>
  <si>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</si>
  <si>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</si>
  <si>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</si>
  <si>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</si>
  <si>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</si>
  <si>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</si>
  <si>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</si>
  <si>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</si>
  <si>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</si>
  <si>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</si>
  <si>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</si>
  <si>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</si>
  <si>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</si>
  <si>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</si>
  <si>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</si>
  <si>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</si>
  <si>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</si>
  <si>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</si>
  <si>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</si>
  <si>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</si>
  <si>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</si>
  <si>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</si>
  <si>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</si>
  <si>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</si>
  <si>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</si>
  <si>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</si>
  <si>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</si>
  <si>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</si>
  <si>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</si>
  <si>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</si>
  <si>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</si>
  <si>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</si>
  <si>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</si>
  <si>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</si>
  <si>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</si>
  <si>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</si>
  <si>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</si>
  <si>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</si>
  <si>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</si>
  <si>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</si>
  <si>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</si>
  <si>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</si>
  <si>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</si>
  <si>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</si>
  <si>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</si>
  <si>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</si>
  <si>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</si>
  <si>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</si>
  <si>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</si>
  <si>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</si>
  <si>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</si>
  <si>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</si>
  <si>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</si>
  <si>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</si>
  <si>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</si>
  <si>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</si>
  <si>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</si>
  <si>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</si>
  <si>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</si>
  <si>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</si>
  <si>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</si>
  <si>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</si>
  <si>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</si>
  <si>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</si>
  <si>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</si>
  <si>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</si>
  <si>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</si>
  <si>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</si>
  <si>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</si>
  <si>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</si>
  <si>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</si>
  <si>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</si>
  <si>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</si>
  <si>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</si>
  <si>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</si>
  <si>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</si>
  <si>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</si>
  <si>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</si>
  <si>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</si>
  <si>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</si>
  <si>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</si>
  <si>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</si>
  <si>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</si>
  <si>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</si>
  <si>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</si>
  <si>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</si>
  <si>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</si>
  <si>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</si>
  <si>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</si>
  <si>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</si>
  <si>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</si>
  <si>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</si>
  <si>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</si>
  <si>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</si>
  <si>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</si>
  <si>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</si>
  <si>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</si>
  <si>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</si>
  <si>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</si>
  <si>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</si>
  <si>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</si>
  <si>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</si>
  <si>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</si>
  <si>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</si>
  <si>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</si>
  <si>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</si>
  <si>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</si>
  <si>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</si>
  <si>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</si>
  <si>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</si>
  <si>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</si>
  <si>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</si>
  <si>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</si>
  <si>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</si>
  <si>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</si>
  <si>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</si>
  <si>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</si>
  <si>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</si>
  <si>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</si>
  <si>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</si>
  <si>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</si>
  <si>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</si>
  <si>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</si>
  <si>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</si>
  <si>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</si>
  <si>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</si>
  <si>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</si>
  <si>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</si>
  <si>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</si>
  <si>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</si>
  <si>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</si>
  <si>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</si>
  <si>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</si>
  <si>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</si>
  <si>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</si>
  <si>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</si>
  <si>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</si>
  <si>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</si>
  <si>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</si>
  <si>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</si>
  <si>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</si>
  <si>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</si>
  <si>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</si>
  <si>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</si>
  <si>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</si>
  <si>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</si>
  <si>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</si>
  <si>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</si>
  <si>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</si>
  <si>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</si>
  <si>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</si>
  <si>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</si>
  <si>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</si>
  <si>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</si>
  <si>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</si>
  <si>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</si>
  <si>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</si>
  <si>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</si>
  <si>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</si>
  <si>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</si>
  <si>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</si>
  <si>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</si>
  <si>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</si>
  <si>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</si>
  <si>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</si>
  <si>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</si>
  <si>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</si>
  <si>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</si>
  <si>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</si>
  <si>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</si>
  <si>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</si>
  <si>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</si>
  <si>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</si>
  <si>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</si>
  <si>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</si>
  <si>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</si>
  <si>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</si>
  <si>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</si>
  <si>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</si>
  <si>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</si>
  <si>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</si>
  <si>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</si>
  <si>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</si>
  <si>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</si>
  <si>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</si>
  <si>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</si>
  <si>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</si>
  <si>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</si>
  <si>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</si>
  <si>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</si>
  <si>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</si>
  <si>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</si>
  <si>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</si>
  <si>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</si>
  <si>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</si>
  <si>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</si>
  <si>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</si>
  <si>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</si>
  <si>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</si>
  <si>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</si>
  <si>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</si>
  <si>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</si>
  <si>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</si>
  <si>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</si>
  <si>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</si>
  <si>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</si>
  <si>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</si>
  <si>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</si>
  <si>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</si>
  <si>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</si>
  <si>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</si>
  <si>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</si>
  <si>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</si>
  <si>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</si>
  <si>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</si>
  <si>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</si>
  <si>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</si>
  <si>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</si>
  <si>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</si>
  <si>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</si>
  <si>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</si>
  <si>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</si>
  <si>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</si>
  <si>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</si>
  <si>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</si>
  <si>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</si>
  <si>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</si>
  <si>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</si>
  <si>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</si>
  <si>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</si>
  <si>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</si>
  <si>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</si>
  <si>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</si>
  <si>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</si>
  <si>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</si>
  <si>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</si>
  <si>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</si>
  <si>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</si>
  <si>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</si>
  <si>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</si>
  <si>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</si>
  <si>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</si>
  <si>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</si>
  <si>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</si>
  <si>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</si>
  <si>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</si>
  <si>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</si>
  <si>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</si>
  <si>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</si>
  <si>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</si>
  <si>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</si>
  <si>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</si>
  <si>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</si>
  <si>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</si>
  <si>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</si>
  <si>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</si>
  <si>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</si>
  <si>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</si>
  <si>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</si>
  <si>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</si>
  <si>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</si>
  <si>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</si>
  <si>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</si>
  <si>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</si>
  <si>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</si>
  <si>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</si>
  <si>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</si>
  <si>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</si>
  <si>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</si>
  <si>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</si>
  <si>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</si>
  <si>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</si>
  <si>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</si>
  <si>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</si>
  <si>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</si>
  <si>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</si>
  <si>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</si>
  <si>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</si>
  <si>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</si>
  <si>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</si>
  <si>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</si>
  <si>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</si>
  <si>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</si>
  <si>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</si>
  <si>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</si>
  <si>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</si>
  <si>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</si>
  <si>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</si>
  <si>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</si>
  <si>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</si>
  <si>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</si>
  <si>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</si>
  <si>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</si>
  <si>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</si>
  <si>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</si>
  <si>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</si>
  <si>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</si>
  <si>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</si>
  <si>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</si>
  <si>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</si>
  <si>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</si>
  <si>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</si>
  <si>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</si>
  <si>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</si>
  <si>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</si>
  <si>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</si>
  <si>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</si>
  <si>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</si>
  <si>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</si>
  <si>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</si>
  <si>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</si>
  <si>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</si>
  <si>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</si>
  <si>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</si>
  <si>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</si>
  <si>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</si>
  <si>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</si>
  <si>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</si>
  <si>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</si>
  <si>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</si>
  <si>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</si>
  <si>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</si>
  <si>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</si>
  <si>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</si>
  <si>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</si>
  <si>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</si>
  <si>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</si>
  <si>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</si>
  <si>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</si>
  <si>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</si>
  <si>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</si>
  <si>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</si>
  <si>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</si>
  <si>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</si>
  <si>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</si>
  <si>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</si>
  <si>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</si>
  <si>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</si>
  <si>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</si>
  <si>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</si>
  <si>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</si>
  <si>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</si>
  <si>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</si>
  <si>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</si>
  <si>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</si>
  <si>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</si>
  <si>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</si>
  <si>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</si>
  <si>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</si>
  <si>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</si>
  <si>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</si>
  <si>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</si>
  <si>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</si>
  <si>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</si>
  <si>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</si>
  <si>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</si>
  <si>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</si>
  <si>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</si>
  <si>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</si>
  <si>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</si>
  <si>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</si>
  <si>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</si>
  <si>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</si>
  <si>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</si>
  <si>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</si>
  <si>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</si>
  <si>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</si>
  <si>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</si>
  <si>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</si>
  <si>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</si>
  <si>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</si>
  <si>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</si>
  <si>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</si>
  <si>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</si>
  <si>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</si>
  <si>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</si>
  <si>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</si>
  <si>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</si>
  <si>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</si>
  <si>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</si>
  <si>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</si>
  <si>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</si>
  <si>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</si>
  <si>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</si>
  <si>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</si>
  <si>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</si>
  <si>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</si>
  <si>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</si>
  <si>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</si>
  <si>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</si>
  <si>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</si>
  <si>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</si>
  <si>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</si>
  <si>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</si>
  <si>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</si>
  <si>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</si>
  <si>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</si>
  <si>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</si>
  <si>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</si>
  <si>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</si>
  <si>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</si>
  <si>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</si>
  <si>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</si>
  <si>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</si>
  <si>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</si>
  <si>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</si>
  <si>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</si>
  <si>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</si>
  <si>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</si>
  <si>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</si>
  <si>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</si>
  <si>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</si>
  <si>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</si>
  <si>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</si>
  <si>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</si>
  <si>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</si>
  <si>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</si>
  <si>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</si>
  <si>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</si>
  <si>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</si>
  <si>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</si>
  <si>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</si>
  <si>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</si>
  <si>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</si>
  <si>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</si>
  <si>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</si>
  <si>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</si>
  <si>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</si>
  <si>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</si>
  <si>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</si>
  <si>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</si>
  <si>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</si>
  <si>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</si>
  <si>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</si>
  <si>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</si>
  <si>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</si>
  <si>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</si>
  <si>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</si>
  <si>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</si>
  <si>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</si>
  <si>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</si>
  <si>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</si>
  <si>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</si>
  <si>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</si>
  <si>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</si>
  <si>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</si>
  <si>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</si>
  <si>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</si>
  <si>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</si>
  <si>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</si>
  <si>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</si>
  <si>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</si>
  <si>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</si>
  <si>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</si>
  <si>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</si>
  <si>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</si>
  <si>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</si>
  <si>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</si>
  <si>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</si>
  <si>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</si>
  <si>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</si>
  <si>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</si>
  <si>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</si>
  <si>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</si>
  <si>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</si>
  <si>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</si>
  <si>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</si>
  <si>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</si>
  <si>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</si>
  <si>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</si>
  <si>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</si>
  <si>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</si>
  <si>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</si>
  <si>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</si>
  <si>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</si>
  <si>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</si>
  <si>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</si>
  <si>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</si>
  <si>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</si>
  <si>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</si>
  <si>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</si>
  <si>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</si>
  <si>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</si>
  <si>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</si>
  <si>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</si>
  <si>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</si>
  <si>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</si>
  <si>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</si>
  <si>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</si>
  <si>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</si>
  <si>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</si>
  <si>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</si>
  <si>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</si>
  <si>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</si>
  <si>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</si>
  <si>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</si>
  <si>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</si>
  <si>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</si>
  <si>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</si>
  <si>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</si>
  <si>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</si>
  <si>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</si>
  <si>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</si>
  <si>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</si>
  <si>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</si>
  <si>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</si>
  <si>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</si>
  <si>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</si>
  <si>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</si>
  <si>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</si>
  <si>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</si>
  <si>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</si>
  <si>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</si>
  <si>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</si>
  <si>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</si>
  <si>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</si>
  <si>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</si>
  <si>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</si>
  <si>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</si>
  <si>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</si>
  <si>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</si>
  <si>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</si>
  <si>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</si>
  <si>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</si>
  <si>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</si>
  <si>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</si>
  <si>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</si>
  <si>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</si>
  <si>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</si>
  <si>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</si>
  <si>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</si>
  <si>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</si>
  <si>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</si>
  <si>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</si>
  <si>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</si>
  <si>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</si>
  <si>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</si>
  <si>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</si>
  <si>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</si>
  <si>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</si>
  <si>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</si>
  <si>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</si>
  <si>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</si>
  <si>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</si>
  <si>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</si>
  <si>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</si>
  <si>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</si>
  <si>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</si>
  <si>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</si>
  <si>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</si>
  <si>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</si>
  <si>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</si>
  <si>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</si>
  <si>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</si>
  <si>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</si>
  <si>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</si>
  <si>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</si>
  <si>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</si>
  <si>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</si>
  <si>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</si>
  <si>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</si>
  <si>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</si>
  <si>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</si>
  <si>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</si>
  <si>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</si>
  <si>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</si>
  <si>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</si>
  <si>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</si>
  <si>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</si>
  <si>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</si>
  <si>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</si>
  <si>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</si>
  <si>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</si>
  <si>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</si>
  <si>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</si>
  <si>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</si>
  <si>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</si>
  <si>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</si>
  <si>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</si>
  <si>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</si>
  <si>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</si>
  <si>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</si>
  <si>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</si>
  <si>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</si>
  <si>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</si>
  <si>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</si>
  <si>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</si>
  <si>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</si>
  <si>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</si>
  <si>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</si>
  <si>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</si>
  <si>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</si>
  <si>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</si>
  <si>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</si>
  <si>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</si>
  <si>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</si>
  <si>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</si>
  <si>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</si>
  <si>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</si>
  <si>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</si>
  <si>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</si>
  <si>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</si>
  <si>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</si>
  <si>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</si>
  <si>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</si>
  <si>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</si>
  <si>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</si>
  <si>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</si>
  <si>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</si>
  <si>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</si>
  <si>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</si>
  <si>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</si>
  <si>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</si>
  <si>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</si>
  <si>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</si>
  <si>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</si>
  <si>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</si>
  <si>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</si>
  <si>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</si>
  <si>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</si>
  <si>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</si>
  <si>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</si>
  <si>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</si>
  <si>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</si>
  <si>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</si>
  <si>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</si>
  <si>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</si>
  <si>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</si>
  <si>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</si>
  <si>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</si>
  <si>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</si>
  <si>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</si>
  <si>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</si>
  <si>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</si>
  <si>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</si>
  <si>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</si>
  <si>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</si>
  <si>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</si>
  <si>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</si>
  <si>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</si>
  <si>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</si>
  <si>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</si>
  <si>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</si>
  <si>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</si>
  <si>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</si>
  <si>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</si>
  <si>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</si>
  <si>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</si>
  <si>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</si>
  <si>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</si>
  <si>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</si>
  <si>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</si>
  <si>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</si>
  <si>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</si>
  <si>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</si>
  <si>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</si>
  <si>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</si>
  <si>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</si>
  <si>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</si>
  <si>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</si>
  <si>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</si>
  <si>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</si>
  <si>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</si>
  <si>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</si>
  <si>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</si>
  <si>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</si>
  <si>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</si>
  <si>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</si>
  <si>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</si>
  <si>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</si>
  <si>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</si>
  <si>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</si>
  <si>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</si>
  <si>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</si>
  <si>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</si>
  <si>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</si>
  <si>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</si>
  <si>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</si>
  <si>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</si>
  <si>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</si>
  <si>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</si>
  <si>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</si>
  <si>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</si>
  <si>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</si>
  <si>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</si>
  <si>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</si>
  <si>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</si>
  <si>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</si>
  <si>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</si>
  <si>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</si>
  <si>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</si>
  <si>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</si>
  <si>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</si>
  <si>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</si>
  <si>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</si>
  <si>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</si>
  <si>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</si>
  <si>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</si>
  <si>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</si>
  <si>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</si>
  <si>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</si>
  <si>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</si>
  <si>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</si>
  <si>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</si>
  <si>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</si>
  <si>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</si>
  <si>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</si>
  <si>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</si>
  <si>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</si>
  <si>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</si>
  <si>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</si>
  <si>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</si>
  <si>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</si>
  <si>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</si>
  <si>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</si>
  <si>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</si>
  <si>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</si>
  <si>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</si>
  <si>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</si>
  <si>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</si>
  <si>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</si>
  <si>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</si>
  <si>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</si>
  <si>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</si>
  <si>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</si>
  <si>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</si>
  <si>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</si>
  <si>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</si>
  <si>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</si>
  <si>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</si>
  <si>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</si>
  <si>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</si>
  <si>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</si>
  <si>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</si>
  <si>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</si>
  <si>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</si>
  <si>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</si>
  <si>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</si>
  <si>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</si>
  <si>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</si>
  <si>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</si>
  <si>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</si>
  <si>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</si>
  <si>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</si>
  <si>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</si>
  <si>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</si>
  <si>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</si>
  <si>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</si>
  <si>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</si>
  <si>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</si>
  <si>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</si>
  <si>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</si>
  <si>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</si>
  <si>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</si>
  <si>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</si>
  <si>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</si>
  <si>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</si>
  <si>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</si>
  <si>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</si>
  <si>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</si>
  <si>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</si>
  <si>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</si>
  <si>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</si>
  <si>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</si>
  <si>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</si>
  <si>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</si>
  <si>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</si>
  <si>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</si>
  <si>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</si>
  <si>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</si>
  <si>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</si>
  <si>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</si>
  <si>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</si>
  <si>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</si>
  <si>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</si>
  <si>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</si>
  <si>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</si>
  <si>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</si>
  <si>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</si>
  <si>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</si>
  <si>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</si>
  <si>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</si>
  <si>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</si>
  <si>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</si>
  <si>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</si>
  <si>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</si>
  <si>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</si>
  <si>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</si>
  <si>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</si>
  <si>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</si>
  <si>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</si>
  <si>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</si>
  <si>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</si>
  <si>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</si>
  <si>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</si>
  <si>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</si>
  <si>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</si>
  <si>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</si>
  <si>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</si>
  <si>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</si>
  <si>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</si>
  <si>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</si>
  <si>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</si>
  <si>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</si>
  <si>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</si>
  <si>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</si>
  <si>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</si>
  <si>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</si>
  <si>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</si>
  <si>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</si>
  <si>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</si>
  <si>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</si>
  <si>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</si>
  <si>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</si>
  <si>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</si>
  <si>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</si>
  <si>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</si>
  <si>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</si>
  <si>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</si>
  <si>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</si>
  <si>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</si>
  <si>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</si>
  <si>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</si>
  <si>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</si>
  <si>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</si>
  <si>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</si>
  <si>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</si>
  <si>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</si>
  <si>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</si>
  <si>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</si>
  <si>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</si>
  <si>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</si>
  <si>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</si>
  <si>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</si>
  <si>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</si>
  <si>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</si>
  <si>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</si>
  <si>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</si>
  <si>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</si>
  <si>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</si>
  <si>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</si>
  <si>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</si>
  <si>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</si>
  <si>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</si>
  <si>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</si>
  <si>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</si>
  <si>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</si>
  <si>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</si>
  <si>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</si>
  <si>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</si>
  <si>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</si>
  <si>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</si>
  <si>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</si>
  <si>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</si>
  <si>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</si>
  <si>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</si>
  <si>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</si>
  <si>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</si>
  <si>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</si>
  <si>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</si>
  <si>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</si>
  <si>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</si>
  <si>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</si>
  <si>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</si>
  <si>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</si>
  <si>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</si>
  <si>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</si>
  <si>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</si>
  <si>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</si>
  <si>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</si>
  <si>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</si>
  <si>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</si>
  <si>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</si>
  <si>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</si>
  <si>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</si>
  <si>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</si>
  <si>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</si>
  <si>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</si>
  <si>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</si>
  <si>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</si>
  <si>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</si>
  <si>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</si>
  <si>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</si>
  <si>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</si>
  <si>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</si>
  <si>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</si>
  <si>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</si>
  <si>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</si>
  <si>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</si>
  <si>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</si>
  <si>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</si>
  <si>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</si>
  <si>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</si>
  <si>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</si>
  <si>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</si>
  <si>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</si>
  <si>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</si>
  <si>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</si>
  <si>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</si>
  <si>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</si>
  <si>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</si>
  <si>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</si>
  <si>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</si>
  <si>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</si>
  <si>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</si>
  <si>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</si>
  <si>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</si>
  <si>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</si>
  <si>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</si>
  <si>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</si>
  <si>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</si>
  <si>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</si>
  <si>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</si>
  <si>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</si>
  <si>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</si>
  <si>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</si>
  <si>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</si>
  <si>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</si>
  <si>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</si>
  <si>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</si>
  <si>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</si>
  <si>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</si>
  <si>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</si>
  <si>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</si>
  <si>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</si>
  <si>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</si>
  <si>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</si>
  <si>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</si>
  <si>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</si>
  <si>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</si>
  <si>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</si>
  <si>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</si>
  <si>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</si>
  <si>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</si>
  <si>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</si>
  <si>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</si>
  <si>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</si>
  <si>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</si>
  <si>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</si>
  <si>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</si>
  <si>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</si>
  <si>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</si>
  <si>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</si>
  <si>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</si>
  <si>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</si>
  <si>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</si>
  <si>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</si>
  <si>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</si>
  <si>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</si>
  <si>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</si>
  <si>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</si>
  <si>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</si>
  <si>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</si>
  <si>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</si>
  <si>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</si>
  <si>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</si>
  <si>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</si>
  <si>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</si>
  <si>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</si>
  <si>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</si>
  <si>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</si>
  <si>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</si>
  <si>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</si>
  <si>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</si>
  <si>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</si>
  <si>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</si>
  <si>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</si>
  <si>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</si>
  <si>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</si>
  <si>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</si>
  <si>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</si>
  <si>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</si>
  <si>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</si>
  <si>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</si>
  <si>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</si>
  <si>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</si>
  <si>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</si>
  <si>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</si>
  <si>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</si>
  <si>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</si>
  <si>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</si>
  <si>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</si>
  <si>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</si>
  <si>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</si>
  <si>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</si>
  <si>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</si>
  <si>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</si>
  <si>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</si>
  <si>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</si>
  <si>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</si>
  <si>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</si>
  <si>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</si>
  <si>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</si>
  <si>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</si>
  <si>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</si>
  <si>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</si>
  <si>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</si>
  <si>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</si>
  <si>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</si>
  <si>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</si>
  <si>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</si>
  <si>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</si>
  <si>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</si>
  <si>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</si>
  <si>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</si>
  <si>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</si>
  <si>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</si>
  <si>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</si>
  <si>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</si>
  <si>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</si>
  <si>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</si>
  <si>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</si>
  <si>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</si>
  <si>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</si>
  <si>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</si>
  <si>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</si>
  <si>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</si>
  <si>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</si>
  <si>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</si>
  <si>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</si>
  <si>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</si>
  <si>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</si>
  <si>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</si>
  <si>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</si>
  <si>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</si>
  <si>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</si>
  <si>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</si>
  <si>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</si>
  <si>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</si>
  <si>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</si>
  <si>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</si>
  <si>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</si>
  <si>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</si>
  <si>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</si>
  <si>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</si>
  <si>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</si>
  <si>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</si>
  <si>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</si>
  <si>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</si>
  <si>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</si>
  <si>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</si>
  <si>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</si>
  <si>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</si>
  <si>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</si>
  <si>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</si>
  <si>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</si>
  <si>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</si>
  <si>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</si>
  <si>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</si>
  <si>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</si>
  <si>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</si>
  <si>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</si>
  <si>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</si>
  <si>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</si>
  <si>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</si>
  <si>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</si>
  <si>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</si>
  <si>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</si>
  <si>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</si>
  <si>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</si>
  <si>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</si>
  <si>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</si>
  <si>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</si>
  <si>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</si>
  <si>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</si>
  <si>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</si>
  <si>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</si>
  <si>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</si>
  <si>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</si>
  <si>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</si>
  <si>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</si>
  <si>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</si>
  <si>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</si>
  <si>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</si>
  <si>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</si>
  <si>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</si>
  <si>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</si>
  <si>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</si>
  <si>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</si>
  <si>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</si>
  <si>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</si>
  <si>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</si>
  <si>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</si>
  <si>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</si>
  <si>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</si>
  <si>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</si>
  <si>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</si>
  <si>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</si>
  <si>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</si>
  <si>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</si>
  <si>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</si>
  <si>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</si>
  <si>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</si>
  <si>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</si>
  <si>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</si>
  <si>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</si>
  <si>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</si>
  <si>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</si>
  <si>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</si>
  <si>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</si>
  <si>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</si>
  <si>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</si>
  <si>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</si>
  <si>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</si>
  <si>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</si>
  <si>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</si>
  <si>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</si>
  <si>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</si>
  <si>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</si>
  <si>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</si>
  <si>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</si>
  <si>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</si>
  <si>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</si>
  <si>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</si>
  <si>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</si>
  <si>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</si>
  <si>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</si>
  <si>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</si>
  <si>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</si>
  <si>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</si>
  <si>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</si>
  <si>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</si>
  <si>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</si>
  <si>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</si>
  <si>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</si>
  <si>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</si>
  <si>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</si>
  <si>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</si>
  <si>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</si>
  <si>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</si>
  <si>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</si>
  <si>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</si>
  <si>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</si>
  <si>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</si>
  <si>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</si>
  <si>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</si>
  <si>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</si>
  <si>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</si>
  <si>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</si>
  <si>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</si>
  <si>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</si>
  <si>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</si>
  <si>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</si>
  <si>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</si>
  <si>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</si>
  <si>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</si>
  <si>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</si>
  <si>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</si>
  <si>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</si>
  <si>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</si>
  <si>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</si>
  <si>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</si>
  <si>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</si>
  <si>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</si>
  <si>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</si>
  <si>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</si>
  <si>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</si>
  <si>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</si>
  <si>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</si>
  <si>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</si>
  <si>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</si>
  <si>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</si>
  <si>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</si>
  <si>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</si>
  <si>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</si>
  <si>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</si>
  <si>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</si>
  <si>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</si>
  <si>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</si>
  <si>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</si>
  <si>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</si>
  <si>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</si>
  <si>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</si>
  <si>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</si>
  <si>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</si>
  <si>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</si>
  <si>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</si>
  <si>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</si>
  <si>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</si>
  <si>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</si>
  <si>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</si>
  <si>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</si>
  <si>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</si>
  <si>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</si>
  <si>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</si>
  <si>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</si>
  <si>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</si>
  <si>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</si>
  <si>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</si>
  <si>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</si>
  <si>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</si>
  <si>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</si>
  <si>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</si>
  <si>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</si>
  <si>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</si>
  <si>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</si>
  <si>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</si>
  <si>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</si>
  <si>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</si>
  <si>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</si>
  <si>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</si>
  <si>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</si>
  <si>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</si>
  <si>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</si>
  <si>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</si>
  <si>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</si>
  <si>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</si>
  <si>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</si>
  <si>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</si>
  <si>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</si>
  <si>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</si>
  <si>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</si>
  <si>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</si>
  <si>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</si>
  <si>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</si>
  <si>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</si>
  <si>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</si>
  <si>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</si>
  <si>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</si>
  <si>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</si>
  <si>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</si>
  <si>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</si>
  <si>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</si>
  <si>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</si>
  <si>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</si>
  <si>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</si>
  <si>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</si>
  <si>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</si>
  <si>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</si>
  <si>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</si>
  <si>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</si>
  <si>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</si>
  <si>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</si>
  <si>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</si>
  <si>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</si>
  <si>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</si>
  <si>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</si>
  <si>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</si>
  <si>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</si>
  <si>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</si>
  <si>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</si>
  <si>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</si>
  <si>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</si>
  <si>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</si>
  <si>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</si>
  <si>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</si>
  <si>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</si>
  <si>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</si>
  <si>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</si>
  <si>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</si>
  <si>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</si>
  <si>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</si>
  <si>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</si>
  <si>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</si>
  <si>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</si>
  <si>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</si>
  <si>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</si>
  <si>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</si>
  <si>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</si>
  <si>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</si>
  <si>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</si>
  <si>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</si>
  <si>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</si>
  <si>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</si>
  <si>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</si>
  <si>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</si>
  <si>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</si>
  <si>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</si>
  <si>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</si>
  <si>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</si>
  <si>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</si>
  <si>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</si>
  <si>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</si>
  <si>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</si>
  <si>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</si>
  <si>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</si>
  <si>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</si>
  <si>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</si>
  <si>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</si>
  <si>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</si>
  <si>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</si>
  <si>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</si>
  <si>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</si>
  <si>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</si>
  <si>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</si>
  <si>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</si>
  <si>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</si>
  <si>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</si>
  <si>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</si>
  <si>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</si>
  <si>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</si>
  <si>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</si>
  <si>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</si>
  <si>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</si>
  <si>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</si>
  <si>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</si>
  <si>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</si>
  <si>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</si>
  <si>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</si>
  <si>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</si>
  <si>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</si>
  <si>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</si>
  <si>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</si>
  <si>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</si>
  <si>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</si>
  <si>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</si>
  <si>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</si>
  <si>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</si>
  <si>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</si>
  <si>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</si>
  <si>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</si>
  <si>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</si>
  <si>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</si>
  <si>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</si>
  <si>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</si>
  <si>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</si>
  <si>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</si>
  <si>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</si>
  <si>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</si>
  <si>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</si>
  <si>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</si>
  <si>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</si>
  <si>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</si>
  <si>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</si>
  <si>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</si>
  <si>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</si>
  <si>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</si>
  <si>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</si>
  <si>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</si>
  <si>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</si>
  <si>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</si>
  <si>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</si>
  <si>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</si>
  <si>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</si>
  <si>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</si>
  <si>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</si>
  <si>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</si>
  <si>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</si>
  <si>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</si>
  <si>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</si>
  <si>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</si>
  <si>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</si>
  <si>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</si>
  <si>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</si>
  <si>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</si>
  <si>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</si>
  <si>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</si>
  <si>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</si>
  <si>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</si>
  <si>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</si>
  <si>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</si>
  <si>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</si>
  <si>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</si>
  <si>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</si>
  <si>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</si>
  <si>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</si>
  <si>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</si>
  <si>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</si>
  <si>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</si>
  <si>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</si>
  <si>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</si>
  <si>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</si>
  <si>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</si>
  <si>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</si>
  <si>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</si>
  <si>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</si>
  <si>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</si>
  <si>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</si>
  <si>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</si>
  <si>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</si>
  <si>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</si>
  <si>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</si>
  <si>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</si>
  <si>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</si>
  <si>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</si>
  <si>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</si>
  <si>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</si>
  <si>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</si>
  <si>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</si>
  <si>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</si>
  <si>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</si>
  <si>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</si>
  <si>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</si>
  <si>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</si>
  <si>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</si>
  <si>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</si>
  <si>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</si>
  <si>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</si>
  <si>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</si>
  <si>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</si>
  <si>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</si>
  <si>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</si>
  <si>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</si>
  <si>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</si>
  <si>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</si>
  <si>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</si>
  <si>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</si>
  <si>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</si>
  <si>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</si>
  <si>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</si>
  <si>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</si>
  <si>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</si>
  <si>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</si>
  <si>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</si>
  <si>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</si>
  <si>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</si>
  <si>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</si>
  <si>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</si>
  <si>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</si>
  <si>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</si>
  <si>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</si>
  <si>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</si>
  <si>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</si>
  <si>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</si>
  <si>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</si>
  <si>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</si>
  <si>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</si>
  <si>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</si>
  <si>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</si>
  <si>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</si>
  <si>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</si>
  <si>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</si>
  <si>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</si>
  <si>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</si>
  <si>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</si>
  <si>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</si>
  <si>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</si>
  <si>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</si>
  <si>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</si>
  <si>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</si>
  <si>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</si>
  <si>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</si>
  <si>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</si>
  <si>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</si>
  <si>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</si>
  <si>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</si>
  <si>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</si>
  <si>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</si>
  <si>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</si>
  <si>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</si>
  <si>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</si>
  <si>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</si>
  <si>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</si>
  <si>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</si>
  <si>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</si>
  <si>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</si>
  <si>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</si>
  <si>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</si>
  <si>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</si>
  <si>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</si>
  <si>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</si>
  <si>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</si>
  <si>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</si>
  <si>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</si>
  <si>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</si>
  <si>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</si>
  <si>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</si>
  <si>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</si>
  <si>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</si>
  <si>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</si>
  <si>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</si>
  <si>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</si>
  <si>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</si>
  <si>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</si>
  <si>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</si>
  <si>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</si>
  <si>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</si>
  <si>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</si>
  <si>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</si>
  <si>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</si>
  <si>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</si>
  <si>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</si>
  <si>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</si>
  <si>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</si>
  <si>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</si>
  <si>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</si>
  <si>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</si>
  <si>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</si>
  <si>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</si>
  <si>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</si>
  <si>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</si>
  <si>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</si>
  <si>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</si>
  <si>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</si>
  <si>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</si>
  <si>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</si>
  <si>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</si>
  <si>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</si>
  <si>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</si>
  <si>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</si>
  <si>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</si>
  <si>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</si>
  <si>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</si>
  <si>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</si>
  <si>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</si>
  <si>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</si>
  <si>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</si>
  <si>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</si>
  <si>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</si>
  <si>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</si>
  <si>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</si>
  <si>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</si>
  <si>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</si>
  <si>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</si>
  <si>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</si>
  <si>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</si>
  <si>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</si>
  <si>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</si>
  <si>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</si>
  <si>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</si>
  <si>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</si>
  <si>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</si>
  <si>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</si>
  <si>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</si>
  <si>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</si>
  <si>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</si>
  <si>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</si>
  <si>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</si>
  <si>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</si>
  <si>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</si>
  <si>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</si>
  <si>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</si>
  <si>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</si>
  <si>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</si>
  <si>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</si>
  <si>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</si>
  <si>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</si>
  <si>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</si>
  <si>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</si>
  <si>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</si>
  <si>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</si>
  <si>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</si>
  <si>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</si>
  <si>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</si>
  <si>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</si>
  <si>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</si>
  <si>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</si>
  <si>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</si>
  <si>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</si>
  <si>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</si>
  <si>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</si>
  <si>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</si>
  <si>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</si>
  <si>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</si>
  <si>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</si>
  <si>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</si>
  <si>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</si>
  <si>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</si>
  <si>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</si>
  <si>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</si>
  <si>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</si>
  <si>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</si>
  <si>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</si>
  <si>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</si>
  <si>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</si>
  <si>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</si>
  <si>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</si>
  <si>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</si>
  <si>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</si>
  <si>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</si>
  <si>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</si>
  <si>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</si>
  <si>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</si>
  <si>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</si>
  <si>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</si>
  <si>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</si>
  <si>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</si>
  <si>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</si>
  <si>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</si>
  <si>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</si>
  <si>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</si>
  <si>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</si>
  <si>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</si>
  <si>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</si>
  <si>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</si>
  <si>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</si>
  <si>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</si>
  <si>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</si>
  <si>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</si>
  <si>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</si>
  <si>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</si>
  <si>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</si>
  <si>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</si>
  <si>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</si>
  <si>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</si>
  <si>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</si>
  <si>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</si>
  <si>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</si>
  <si>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</si>
  <si>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</si>
  <si>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</si>
  <si>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</si>
  <si>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</si>
  <si>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</si>
  <si>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</si>
  <si>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</si>
  <si>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</si>
  <si>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</si>
  <si>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</si>
  <si>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</si>
  <si>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</si>
  <si>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</si>
  <si>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</si>
  <si>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</si>
  <si>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</si>
  <si>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</si>
  <si>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</si>
  <si>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</si>
  <si>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</si>
  <si>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</si>
  <si>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</si>
  <si>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</si>
  <si>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</si>
  <si>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</si>
  <si>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</si>
  <si>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</si>
  <si>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</si>
  <si>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</si>
  <si>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</si>
  <si>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</si>
  <si>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</si>
  <si>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</si>
  <si>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</si>
  <si>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</si>
  <si>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</si>
  <si>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</si>
  <si>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</si>
  <si>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</si>
  <si>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</si>
  <si>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</si>
  <si>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</si>
  <si>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</si>
  <si>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</si>
  <si>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</si>
  <si>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</si>
  <si>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</si>
  <si>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</si>
  <si>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</si>
  <si>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</si>
  <si>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</si>
  <si>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</si>
  <si>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</si>
  <si>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</si>
  <si>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</si>
  <si>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</si>
  <si>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</si>
  <si>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</si>
  <si>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</si>
  <si>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</si>
  <si>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</si>
  <si>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</si>
  <si>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</si>
  <si>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</si>
  <si>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</si>
  <si>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</si>
  <si>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</si>
  <si>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</si>
  <si>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</si>
  <si>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</si>
  <si>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</si>
  <si>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</si>
  <si>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</si>
  <si>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</si>
  <si>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</si>
  <si>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</si>
  <si>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</si>
  <si>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</si>
  <si>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</si>
  <si>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</si>
  <si>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</si>
  <si>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</si>
  <si>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</si>
  <si>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</si>
  <si>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</si>
  <si>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</si>
  <si>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</si>
  <si>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</si>
  <si>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</si>
  <si>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</si>
  <si>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</si>
  <si>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</si>
  <si>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</si>
  <si>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</si>
  <si>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</si>
  <si>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</si>
  <si>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</si>
  <si>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</si>
  <si>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</si>
  <si>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</si>
  <si>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</si>
  <si>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</si>
  <si>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</si>
  <si>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</si>
  <si>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</si>
  <si>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</si>
  <si>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</si>
  <si>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</si>
  <si>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</si>
  <si>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</si>
  <si>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</si>
  <si>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</si>
  <si>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</si>
  <si>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</si>
  <si>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</si>
  <si>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</si>
  <si>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</si>
  <si>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</si>
  <si>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</si>
  <si>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</si>
  <si>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</si>
  <si>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</si>
  <si>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</si>
  <si>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</si>
  <si>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</si>
  <si>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</si>
  <si>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</si>
  <si>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</si>
  <si>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</si>
  <si>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</si>
  <si>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</si>
  <si>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</si>
  <si>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</si>
  <si>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</si>
  <si>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</si>
  <si>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</si>
  <si>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</si>
  <si>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</si>
  <si>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</si>
  <si>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</si>
  <si>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</si>
  <si>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</si>
  <si>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</si>
  <si>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</si>
  <si>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</si>
  <si>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</si>
  <si>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</si>
  <si>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</si>
  <si>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</si>
  <si>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</si>
  <si>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</si>
  <si>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</si>
  <si>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</si>
  <si>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</si>
  <si>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</si>
  <si>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</si>
  <si>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</si>
  <si>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</si>
  <si>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</si>
  <si>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</si>
  <si>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</si>
  <si>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</si>
  <si>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</si>
  <si>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</si>
  <si>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</si>
  <si>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</si>
  <si>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</si>
  <si>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</si>
  <si>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</si>
  <si>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</si>
  <si>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</si>
  <si>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</si>
  <si>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</si>
  <si>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</si>
  <si>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</si>
  <si>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</si>
  <si>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</si>
  <si>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</si>
  <si>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</si>
  <si>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</si>
  <si>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</si>
  <si>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</si>
  <si>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</si>
  <si>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</si>
  <si>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</si>
  <si>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</si>
  <si>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</si>
  <si>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</si>
  <si>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</si>
  <si>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</si>
  <si>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</si>
  <si>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</si>
  <si>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</si>
  <si>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</si>
  <si>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</si>
  <si>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</si>
  <si>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</si>
  <si>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</si>
  <si>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</si>
  <si>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</si>
  <si>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</si>
  <si>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</si>
  <si>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</si>
  <si>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</si>
  <si>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</si>
  <si>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</si>
  <si>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</si>
  <si>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</si>
  <si>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</si>
  <si>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</si>
  <si>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</si>
  <si>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</si>
  <si>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</si>
  <si>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</si>
  <si>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</si>
  <si>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</si>
  <si>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</si>
  <si>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</si>
  <si>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</si>
  <si>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</si>
  <si>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</si>
  <si>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</si>
  <si>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</si>
  <si>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</si>
  <si>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</si>
  <si>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</si>
  <si>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</si>
  <si>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</si>
  <si>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</si>
  <si>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</si>
  <si>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</si>
  <si>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</si>
  <si>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</si>
  <si>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</si>
  <si>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</si>
  <si>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</si>
  <si>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</si>
  <si>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</si>
  <si>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</si>
  <si>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</si>
  <si>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</si>
  <si>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</si>
  <si>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</si>
  <si>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</si>
  <si>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</si>
  <si>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</si>
  <si>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</si>
  <si>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</si>
  <si>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</si>
  <si>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</si>
  <si>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</si>
  <si>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</si>
  <si>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</si>
  <si>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</si>
  <si>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</si>
  <si>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</si>
  <si>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</si>
  <si>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</si>
  <si>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</si>
  <si>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</si>
  <si>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</si>
  <si>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</si>
  <si>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</si>
  <si>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</si>
  <si>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</si>
  <si>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</si>
  <si>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</si>
  <si>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</si>
  <si>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</si>
  <si>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</si>
  <si>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</si>
  <si>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</si>
  <si>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</si>
  <si>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</si>
  <si>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</si>
  <si>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</si>
  <si>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</si>
  <si>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</si>
  <si>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</si>
  <si>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</si>
  <si>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</si>
  <si>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</si>
  <si>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</si>
  <si>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</si>
  <si>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</si>
  <si>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</si>
  <si>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</si>
  <si>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</si>
  <si>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</si>
  <si>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</si>
  <si>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</si>
  <si>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</si>
  <si>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</si>
  <si>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</si>
  <si>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</si>
  <si>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</si>
  <si>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</si>
  <si>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</si>
  <si>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</si>
  <si>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</si>
  <si>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</si>
  <si>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</si>
  <si>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</si>
  <si>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</si>
  <si>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</si>
  <si>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</si>
  <si>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</si>
  <si>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</si>
  <si>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</si>
  <si>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</si>
  <si>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</si>
  <si>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</si>
  <si>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</si>
  <si>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</si>
  <si>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</si>
  <si>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</si>
  <si>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</si>
  <si>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</si>
  <si>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</si>
  <si>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</si>
  <si>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</si>
  <si>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</si>
  <si>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</si>
  <si>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</si>
  <si>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</si>
  <si>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</si>
  <si>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</si>
  <si>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</si>
  <si>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</si>
  <si>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</si>
  <si>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</si>
  <si>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</si>
  <si>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</si>
  <si>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</si>
  <si>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</si>
  <si>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</si>
  <si>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</si>
  <si>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</si>
  <si>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</si>
  <si>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</si>
  <si>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</si>
  <si>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</si>
  <si>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</si>
  <si>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</si>
  <si>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</si>
  <si>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</si>
  <si>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</si>
  <si>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</si>
  <si>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</si>
  <si>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</si>
  <si>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</si>
  <si>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</si>
  <si>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</si>
  <si>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</si>
  <si>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</si>
  <si>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</si>
  <si>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</si>
  <si>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</si>
  <si>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</si>
  <si>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</si>
  <si>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</si>
  <si>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</si>
  <si>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</si>
  <si>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</si>
  <si>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</si>
  <si>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</si>
  <si>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</si>
  <si>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</si>
  <si>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</si>
  <si>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</si>
  <si>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</si>
  <si>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</si>
  <si>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</si>
  <si>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</si>
  <si>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</si>
  <si>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</si>
  <si>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</si>
  <si>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</si>
  <si>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</si>
  <si>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</si>
  <si>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</si>
  <si>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</si>
  <si>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</si>
  <si>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</si>
  <si>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</si>
  <si>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</si>
  <si>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</si>
  <si>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</si>
  <si>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</si>
  <si>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</si>
  <si>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</si>
  <si>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</si>
  <si>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</si>
  <si>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</si>
  <si>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</si>
  <si>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</si>
  <si>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</si>
  <si>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</si>
  <si>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</si>
  <si>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</si>
  <si>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</si>
  <si>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</si>
  <si>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</si>
  <si>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</si>
  <si>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</si>
  <si>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</si>
  <si>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</si>
  <si>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</si>
  <si>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</si>
  <si>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</si>
  <si>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</si>
  <si>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</si>
  <si>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</si>
  <si>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</si>
  <si>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</si>
  <si>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</si>
  <si>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</si>
  <si>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</si>
  <si>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</si>
  <si>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</si>
  <si>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</si>
  <si>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</si>
  <si>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</si>
  <si>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</si>
  <si>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</si>
  <si>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</si>
  <si>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</si>
  <si>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</si>
  <si>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</si>
  <si>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</si>
  <si>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</si>
  <si>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</si>
  <si>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</si>
  <si>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</si>
  <si>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</si>
  <si>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</si>
  <si>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</si>
  <si>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</si>
  <si>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</si>
  <si>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</si>
  <si>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</si>
  <si>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</si>
  <si>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</si>
  <si>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</si>
  <si>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</si>
  <si>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</si>
  <si>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</si>
  <si>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</si>
  <si>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</si>
  <si>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</si>
  <si>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</si>
  <si>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</si>
  <si>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</si>
  <si>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</si>
  <si>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</si>
  <si>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</si>
  <si>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</si>
  <si>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</si>
  <si>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</si>
  <si>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</si>
  <si>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</si>
  <si>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</si>
  <si>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</si>
  <si>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</si>
  <si>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</si>
  <si>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</si>
  <si>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</si>
  <si>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</si>
  <si>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</si>
  <si>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</si>
  <si>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</si>
  <si>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</si>
  <si>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</si>
  <si>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</si>
  <si>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</si>
  <si>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</si>
  <si>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</si>
  <si>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</si>
  <si>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</si>
  <si>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</si>
  <si>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</si>
  <si>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</si>
  <si>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</si>
  <si>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</si>
  <si>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</si>
  <si>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</si>
  <si>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</si>
  <si>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</si>
  <si>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</si>
  <si>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</si>
  <si>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</si>
  <si>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</si>
  <si>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</si>
  <si>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</si>
  <si>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</si>
  <si>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</si>
  <si>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</si>
  <si>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</si>
  <si>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</si>
  <si>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</si>
  <si>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</si>
  <si>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</si>
  <si>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</si>
  <si>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</si>
  <si>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</si>
  <si>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</si>
  <si>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</si>
  <si>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</si>
  <si>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</si>
  <si>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</si>
  <si>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</si>
  <si>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</si>
  <si>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</si>
  <si>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</si>
  <si>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</si>
  <si>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</si>
  <si>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</si>
  <si>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</si>
  <si>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</si>
  <si>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</si>
  <si>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</si>
  <si>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</si>
  <si>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</si>
  <si>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</si>
  <si>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</si>
  <si>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</si>
  <si>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</si>
  <si>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</si>
  <si>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</si>
  <si>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</si>
  <si>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</si>
  <si>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</si>
  <si>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</si>
  <si>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</si>
  <si>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</si>
  <si>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</si>
  <si>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</si>
  <si>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</si>
  <si>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</si>
  <si>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</si>
  <si>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</si>
  <si>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</si>
  <si>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</si>
  <si>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</si>
  <si>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</si>
  <si>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</si>
  <si>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</si>
  <si>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</si>
  <si>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</si>
  <si>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</si>
  <si>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</si>
  <si>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</si>
  <si>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</si>
  <si>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</si>
  <si>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</si>
  <si>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</si>
  <si>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</si>
  <si>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</si>
  <si>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</si>
  <si>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</si>
  <si>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</si>
  <si>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</si>
  <si>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</si>
  <si>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</si>
  <si>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</si>
  <si>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</si>
  <si>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</si>
  <si>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</si>
  <si>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</si>
  <si>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</si>
  <si>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</si>
  <si>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</si>
  <si>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</si>
  <si>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</si>
  <si>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</si>
  <si>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</si>
  <si>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</si>
  <si>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</si>
  <si>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</si>
  <si>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</si>
  <si>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</si>
  <si>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</si>
  <si>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</si>
  <si>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</si>
  <si>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</si>
  <si>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</si>
  <si>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</si>
  <si>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</si>
  <si>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</si>
  <si>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</si>
  <si>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</si>
  <si>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</si>
  <si>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</si>
  <si>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</si>
  <si>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</si>
  <si>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</si>
  <si>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</si>
  <si>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</si>
  <si>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</si>
  <si>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</si>
  <si>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</si>
  <si>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</si>
  <si>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</si>
  <si>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</si>
  <si>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</si>
  <si>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</si>
  <si>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</si>
  <si>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</si>
  <si>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</si>
  <si>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</si>
  <si>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</si>
  <si>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</si>
  <si>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</si>
  <si>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</si>
  <si>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</si>
  <si>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</si>
  <si>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</si>
  <si>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</si>
  <si>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</si>
  <si>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</si>
  <si>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</si>
  <si>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</si>
  <si>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</si>
  <si>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</si>
  <si>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</si>
  <si>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</si>
  <si>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</si>
  <si>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</si>
  <si>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</si>
  <si>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</si>
  <si>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</si>
  <si>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</si>
  <si>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</si>
  <si>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</si>
  <si>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</si>
  <si>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</si>
  <si>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</si>
  <si>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</si>
  <si>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</si>
  <si>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</si>
  <si>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</si>
  <si>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</si>
  <si>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</si>
  <si>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</si>
  <si>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</si>
  <si>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</si>
  <si>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</si>
  <si>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</si>
  <si>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</si>
  <si>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</si>
  <si>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</si>
  <si>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</si>
  <si>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</si>
  <si>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</si>
  <si>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</si>
  <si>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</si>
  <si>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</si>
  <si>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</si>
  <si>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</si>
  <si>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</si>
  <si>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</si>
  <si>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</si>
  <si>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</si>
  <si>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</si>
  <si>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</si>
  <si>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</si>
  <si>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</si>
  <si>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</si>
  <si>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</si>
  <si>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</si>
  <si>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</si>
  <si>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</si>
  <si>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</si>
  <si>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</si>
  <si>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</si>
  <si>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</si>
  <si>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</si>
  <si>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</si>
  <si>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</si>
  <si>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</si>
  <si>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</si>
  <si>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</si>
  <si>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</si>
  <si>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</si>
  <si>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</si>
  <si>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</si>
  <si>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</si>
  <si>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</si>
  <si>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</si>
  <si>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</si>
  <si>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</si>
  <si>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</si>
  <si>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</si>
  <si>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</si>
  <si>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</si>
  <si>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</si>
  <si>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</si>
  <si>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</si>
  <si>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</si>
  <si>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</si>
  <si>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</si>
  <si>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</si>
  <si>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</si>
  <si>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</si>
  <si>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</si>
  <si>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</si>
  <si>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</si>
  <si>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</si>
  <si>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</si>
  <si>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</si>
  <si>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</si>
  <si>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</si>
  <si>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</si>
  <si>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</si>
  <si>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</si>
  <si>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</si>
  <si>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</si>
  <si>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</si>
  <si>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</si>
  <si>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</si>
  <si>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</si>
  <si>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</si>
  <si>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</si>
  <si>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</si>
  <si>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</si>
  <si>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</si>
  <si>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</si>
  <si>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</si>
  <si>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</si>
  <si>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</si>
  <si>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</si>
  <si>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</si>
  <si>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</si>
  <si>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</si>
  <si>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</si>
  <si>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</si>
  <si>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</si>
  <si>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</si>
  <si>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</si>
  <si>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</si>
  <si>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</si>
  <si>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</si>
  <si>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</si>
  <si>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</si>
  <si>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</si>
  <si>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</si>
  <si>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</si>
  <si>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</si>
  <si>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</si>
  <si>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</si>
  <si>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</si>
  <si>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</si>
  <si>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</si>
  <si>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</si>
  <si>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</si>
  <si>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</si>
  <si>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</si>
  <si>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</si>
  <si>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</si>
  <si>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</si>
  <si>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</si>
  <si>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</si>
  <si>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</si>
  <si>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</si>
  <si>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</si>
  <si>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</si>
  <si>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</si>
  <si>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</si>
  <si>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</si>
  <si>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</si>
  <si>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</si>
  <si>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</si>
  <si>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</si>
  <si>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</si>
  <si>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</si>
  <si>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</si>
  <si>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</si>
  <si>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</si>
  <si>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</si>
  <si>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</si>
  <si>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</si>
  <si>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</si>
  <si>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</si>
  <si>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</si>
  <si>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</si>
  <si>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</si>
  <si>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</si>
  <si>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</si>
  <si>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</si>
  <si>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</si>
  <si>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</si>
  <si>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</si>
  <si>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</si>
  <si>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</si>
  <si>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</si>
  <si>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</si>
  <si>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</si>
  <si>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</si>
  <si>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</si>
  <si>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</si>
  <si>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</si>
  <si>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</si>
  <si>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</si>
  <si>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</si>
  <si>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</si>
  <si>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</si>
  <si>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</si>
  <si>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</si>
  <si>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</si>
  <si>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</si>
  <si>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</si>
  <si>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</si>
  <si>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</si>
  <si>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</si>
  <si>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</si>
  <si>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</si>
  <si>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</si>
  <si>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</si>
  <si>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</si>
  <si>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</si>
  <si>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</si>
  <si>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</si>
  <si>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</si>
  <si>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</si>
  <si>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</si>
  <si>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</si>
  <si>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</si>
  <si>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</si>
  <si>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</si>
  <si>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</si>
  <si>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</si>
  <si>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</si>
  <si>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</si>
  <si>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</si>
  <si>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</si>
  <si>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</si>
  <si>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</si>
  <si>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</si>
  <si>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</si>
  <si>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</si>
  <si>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</si>
  <si>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</si>
  <si>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</si>
  <si>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</si>
  <si>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</si>
  <si>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</si>
  <si>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</si>
  <si>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</si>
  <si>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</si>
  <si>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</si>
  <si>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</si>
  <si>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</si>
  <si>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</si>
  <si>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</si>
  <si>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</si>
  <si>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</si>
  <si>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</si>
  <si>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</si>
  <si>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</si>
  <si>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</si>
  <si>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</si>
  <si>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</si>
  <si>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</si>
  <si>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</si>
  <si>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</si>
  <si>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</si>
  <si>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</si>
  <si>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</si>
  <si>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</si>
  <si>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</si>
  <si>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</si>
  <si>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</si>
  <si>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</si>
  <si>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</si>
  <si>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</si>
  <si>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</si>
  <si>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</si>
  <si>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</si>
  <si>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</si>
  <si>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</si>
  <si>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</si>
  <si>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</si>
  <si>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</si>
  <si>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</si>
  <si>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</si>
  <si>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</si>
  <si>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</si>
  <si>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</si>
  <si>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</si>
  <si>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</si>
  <si>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</si>
  <si>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</si>
  <si>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</si>
  <si>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</si>
  <si>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</si>
  <si>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</si>
  <si>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</si>
  <si>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</si>
  <si>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</si>
  <si>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</si>
  <si>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</si>
  <si>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</si>
  <si>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</si>
  <si>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</si>
  <si>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</si>
  <si>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</si>
  <si>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</si>
  <si>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</si>
  <si>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</si>
  <si>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</si>
  <si>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</si>
  <si>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</si>
  <si>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</si>
  <si>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</si>
  <si>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</si>
  <si>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</si>
  <si>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</si>
  <si>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</si>
  <si>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</si>
  <si>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</si>
  <si>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</si>
  <si>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</si>
  <si>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</si>
  <si>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</si>
  <si>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</si>
  <si>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</si>
  <si>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</si>
  <si>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</si>
  <si>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</si>
  <si>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</si>
  <si>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</si>
  <si>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</si>
  <si>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</si>
  <si>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</si>
  <si>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</si>
  <si>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</si>
  <si>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</si>
  <si>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</si>
  <si>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</si>
  <si>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</si>
  <si>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</si>
  <si>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</si>
  <si>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</si>
  <si>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</si>
  <si>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</si>
  <si>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</si>
  <si>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</si>
  <si>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</si>
  <si>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</si>
  <si>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</si>
  <si>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</si>
  <si>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</si>
  <si>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</si>
  <si>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</si>
  <si>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</si>
  <si>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</si>
  <si>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</si>
  <si>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</si>
  <si>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</si>
  <si>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</si>
  <si>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</si>
  <si>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</si>
  <si>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</si>
  <si>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</si>
  <si>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</si>
  <si>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</si>
  <si>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</si>
  <si>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</si>
  <si>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</si>
  <si>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</si>
  <si>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</si>
  <si>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</si>
  <si>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</si>
  <si>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</si>
  <si>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</si>
  <si>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</si>
  <si>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</si>
  <si>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</si>
  <si>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</si>
  <si>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</si>
  <si>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</si>
  <si>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</si>
  <si>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</si>
  <si>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</si>
  <si>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</si>
  <si>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</si>
  <si>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</si>
  <si>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</si>
  <si>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</si>
  <si>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</si>
  <si>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</si>
  <si>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</si>
  <si>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</si>
  <si>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</si>
  <si>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</si>
  <si>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</si>
  <si>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</si>
  <si>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</si>
  <si>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</si>
  <si>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</si>
  <si>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</si>
  <si>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</si>
  <si>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</si>
  <si>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</si>
  <si>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</si>
  <si>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</si>
  <si>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</si>
  <si>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</si>
  <si>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</si>
  <si>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</si>
  <si>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</si>
  <si>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</si>
  <si>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</si>
  <si>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</si>
  <si>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</si>
  <si>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</si>
  <si>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</si>
  <si>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</si>
  <si>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</si>
  <si>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</si>
  <si>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</si>
  <si>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</si>
  <si>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</si>
  <si>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</si>
  <si>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</si>
  <si>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</si>
  <si>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</si>
  <si>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</si>
  <si>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</si>
  <si>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</si>
  <si>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</si>
  <si>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</si>
  <si>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</si>
  <si>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</si>
  <si>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</si>
  <si>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</si>
  <si>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</si>
  <si>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</si>
  <si>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</si>
  <si>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</si>
  <si>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</si>
  <si>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</si>
  <si>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</si>
  <si>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</si>
  <si>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</si>
  <si>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</si>
  <si>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</si>
  <si>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</si>
  <si>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</si>
  <si>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</si>
  <si>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</si>
  <si>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</si>
  <si>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</si>
  <si>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</si>
  <si>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</si>
  <si>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</si>
  <si>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</si>
  <si>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</si>
  <si>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</si>
  <si>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</si>
  <si>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</si>
  <si>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</si>
  <si>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</si>
  <si>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</si>
  <si>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</si>
  <si>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</si>
  <si>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</si>
  <si>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</si>
  <si>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</si>
  <si>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</si>
  <si>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</si>
  <si>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</si>
  <si>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</si>
  <si>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</si>
  <si>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</si>
  <si>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</si>
  <si>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</si>
  <si>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</si>
  <si>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</si>
  <si>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</si>
  <si>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</si>
  <si>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</si>
  <si>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</si>
  <si>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</si>
  <si>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</si>
  <si>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</si>
  <si>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</si>
  <si>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</si>
  <si>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</si>
  <si>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</si>
  <si>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</si>
  <si>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</si>
  <si>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</si>
  <si>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</si>
  <si>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</si>
  <si>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</si>
  <si>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</si>
  <si>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</si>
  <si>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</si>
  <si>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</si>
  <si>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</si>
  <si>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</si>
  <si>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</si>
  <si>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</si>
  <si>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</si>
  <si>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</si>
  <si>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</si>
  <si>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</si>
  <si>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</si>
  <si>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</si>
  <si>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</si>
  <si>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</si>
  <si>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</si>
  <si>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</si>
  <si>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</si>
  <si>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</si>
  <si>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</si>
  <si>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</si>
  <si>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</si>
  <si>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</si>
  <si>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</si>
  <si>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</si>
  <si>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</si>
  <si>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</si>
  <si>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</si>
  <si>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</si>
  <si>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</si>
  <si>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</si>
  <si>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</si>
  <si>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</si>
  <si>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</si>
  <si>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</si>
  <si>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</si>
  <si>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</si>
  <si>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</si>
  <si>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</si>
  <si>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</si>
  <si>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</si>
  <si>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</si>
  <si>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</si>
  <si>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</si>
  <si>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</si>
  <si>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</si>
  <si>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</si>
  <si>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</si>
  <si>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</si>
  <si>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</si>
  <si>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</si>
  <si>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</si>
  <si>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</si>
  <si>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</si>
  <si>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</si>
  <si>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</si>
  <si>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</si>
  <si>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</si>
  <si>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</si>
  <si>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</si>
  <si>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</si>
  <si>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</si>
  <si>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</si>
  <si>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</si>
  <si>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</si>
  <si>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</si>
  <si>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</si>
  <si>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</si>
  <si>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</si>
  <si>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</si>
  <si>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</si>
  <si>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</si>
  <si>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</si>
  <si>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</si>
  <si>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</si>
  <si>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</si>
  <si>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</si>
  <si>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</si>
  <si>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</si>
  <si>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</si>
  <si>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</si>
  <si>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</si>
  <si>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</si>
  <si>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</si>
  <si>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</si>
  <si>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</si>
  <si>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</si>
  <si>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</si>
  <si>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</si>
  <si>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</si>
  <si>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</si>
  <si>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</si>
  <si>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</si>
  <si>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</si>
  <si>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</si>
  <si>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</si>
  <si>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</si>
  <si>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</si>
  <si>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</si>
  <si>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</si>
  <si>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</si>
  <si>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</si>
  <si>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</si>
  <si>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</si>
  <si>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</si>
  <si>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</si>
  <si>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</si>
  <si>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</si>
  <si>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</si>
  <si>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</si>
  <si>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</si>
  <si>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</si>
  <si>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</si>
  <si>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</si>
  <si>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</si>
  <si>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</si>
  <si>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</si>
  <si>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</si>
  <si>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</si>
  <si>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</si>
  <si>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</si>
  <si>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</si>
  <si>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</si>
  <si>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</si>
  <si>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</si>
  <si>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</si>
  <si>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</si>
  <si>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</si>
  <si>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</si>
  <si>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</si>
  <si>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</si>
  <si>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</si>
  <si>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</si>
  <si>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</si>
  <si>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</si>
  <si>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</si>
  <si>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</si>
  <si>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</si>
  <si>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</si>
  <si>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</si>
  <si>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</si>
  <si>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</si>
  <si>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</si>
  <si>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</si>
  <si>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</si>
  <si>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</si>
  <si>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</si>
  <si>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</si>
  <si>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</si>
  <si>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</si>
  <si>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</si>
  <si>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</si>
  <si>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</si>
  <si>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</si>
  <si>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</si>
  <si>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</si>
  <si>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</si>
  <si>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</si>
  <si>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</si>
  <si>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</si>
  <si>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</si>
  <si>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</si>
  <si>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</si>
  <si>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</si>
  <si>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</si>
  <si>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</si>
  <si>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</si>
  <si>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</si>
  <si>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</si>
  <si>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</si>
  <si>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</si>
  <si>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</si>
  <si>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</si>
  <si>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</si>
  <si>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</si>
  <si>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</si>
  <si>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</si>
  <si>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</si>
  <si>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</si>
  <si>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</si>
  <si>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</si>
  <si>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</si>
  <si>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</si>
  <si>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</si>
  <si>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</si>
  <si>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</si>
  <si>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</si>
  <si>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</si>
  <si>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</si>
  <si>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</si>
  <si>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</si>
  <si>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</si>
  <si>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</si>
  <si>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</si>
  <si>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</si>
  <si>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</si>
  <si>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</si>
  <si>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</si>
  <si>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</si>
  <si>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</si>
  <si>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</si>
  <si>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</si>
  <si>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</si>
  <si>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</si>
  <si>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</si>
  <si>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</si>
  <si>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</si>
  <si>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</si>
  <si>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</si>
  <si>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</si>
  <si>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</si>
  <si>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</si>
  <si>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</si>
  <si>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</si>
  <si>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</si>
  <si>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</si>
  <si>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</si>
  <si>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</si>
  <si>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</si>
  <si>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</si>
  <si>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</si>
  <si>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</si>
  <si>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</si>
  <si>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</si>
  <si>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</si>
  <si>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</si>
  <si>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</si>
  <si>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</si>
  <si>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</si>
  <si>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</si>
  <si>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</si>
  <si>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</si>
  <si>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</si>
  <si>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</si>
  <si>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</si>
  <si>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</si>
  <si>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</si>
  <si>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</si>
  <si>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</si>
  <si>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</si>
  <si>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</si>
  <si>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</si>
  <si>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</si>
  <si>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</si>
  <si>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</si>
  <si>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</si>
  <si>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</si>
  <si>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</si>
  <si>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</si>
  <si>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</si>
  <si>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</si>
  <si>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</si>
  <si>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</si>
  <si>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</si>
  <si>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</si>
  <si>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</si>
  <si>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</si>
  <si>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</si>
  <si>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</si>
  <si>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</si>
  <si>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</si>
  <si>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</si>
  <si>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</si>
  <si>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</si>
  <si>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</si>
  <si>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</si>
  <si>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</si>
  <si>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</si>
  <si>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</si>
  <si>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</si>
  <si>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</si>
  <si>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</si>
  <si>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</si>
  <si>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</si>
  <si>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</si>
  <si>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</si>
  <si>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</si>
  <si>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</si>
  <si>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</si>
  <si>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</si>
  <si>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</si>
  <si>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</si>
  <si>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</si>
  <si>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</si>
  <si>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</si>
  <si>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</si>
  <si>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</si>
  <si>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</si>
  <si>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</si>
  <si>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</si>
  <si>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</si>
  <si>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</si>
  <si>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</si>
  <si>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</si>
  <si>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</si>
  <si>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</si>
  <si>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</si>
  <si>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</si>
  <si>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</si>
  <si>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</si>
  <si>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</si>
  <si>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</si>
  <si>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</si>
  <si>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</si>
  <si>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</si>
  <si>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</si>
  <si>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</si>
  <si>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</si>
  <si>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</si>
  <si>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</si>
  <si>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</si>
  <si>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</si>
  <si>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</si>
  <si>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</si>
  <si>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</si>
  <si>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</si>
  <si>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</si>
  <si>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</si>
  <si>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</si>
  <si>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</si>
  <si>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</si>
  <si>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</si>
  <si>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</si>
  <si>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</si>
  <si>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</si>
  <si>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</si>
  <si>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</si>
  <si>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</si>
  <si>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</si>
  <si>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</si>
  <si>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</si>
  <si>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</si>
  <si>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</si>
  <si>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</si>
  <si>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</si>
  <si>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</si>
  <si>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</si>
  <si>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</si>
  <si>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</si>
  <si>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</si>
  <si>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</si>
  <si>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</si>
  <si>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</si>
  <si>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</si>
  <si>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</si>
  <si>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</si>
  <si>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</si>
  <si>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</si>
  <si>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</si>
  <si>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</si>
  <si>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</si>
  <si>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</si>
  <si>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</si>
  <si>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</si>
  <si>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</si>
  <si>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</si>
  <si>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</si>
  <si>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</si>
  <si>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</si>
  <si>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</si>
  <si>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</si>
  <si>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</si>
  <si>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</si>
  <si>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</si>
  <si>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</si>
  <si>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</si>
  <si>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</si>
  <si>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</si>
  <si>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</si>
  <si>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</si>
  <si>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</si>
  <si>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</si>
  <si>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</si>
  <si>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</si>
  <si>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</si>
  <si>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</si>
  <si>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</si>
  <si>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</si>
  <si>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</si>
  <si>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</si>
  <si>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</si>
  <si>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</si>
  <si>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</si>
  <si>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</si>
  <si>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</si>
  <si>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</si>
  <si>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</si>
  <si>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</si>
  <si>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</si>
  <si>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</si>
  <si>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</si>
  <si>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</si>
  <si>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</si>
  <si>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</si>
  <si>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</si>
  <si>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</si>
  <si>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</si>
  <si>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</si>
  <si>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</si>
  <si>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</si>
  <si>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</si>
  <si>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</si>
  <si>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</si>
  <si>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</si>
  <si>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</si>
  <si>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</si>
  <si>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</si>
  <si>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</si>
  <si>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</si>
  <si>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</si>
  <si>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</si>
  <si>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</si>
  <si>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</si>
  <si>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</si>
  <si>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</si>
  <si>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</si>
  <si>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</si>
  <si>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</si>
  <si>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</si>
  <si>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</si>
  <si>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</si>
  <si>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</si>
  <si>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</si>
  <si>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</si>
  <si>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</si>
  <si>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</si>
  <si>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</si>
  <si>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</si>
  <si>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</si>
  <si>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</si>
  <si>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</si>
  <si>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</si>
  <si>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</si>
  <si>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</si>
  <si>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</si>
  <si>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</si>
  <si>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</si>
  <si>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</si>
  <si>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</si>
  <si>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</si>
  <si>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</si>
  <si>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</si>
  <si>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</si>
  <si>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</si>
  <si>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</si>
  <si>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</si>
  <si>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</si>
  <si>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</si>
  <si>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</si>
  <si>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</si>
  <si>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</si>
  <si>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</si>
  <si>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</si>
  <si>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</si>
  <si>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</si>
  <si>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</si>
  <si>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</si>
  <si>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</si>
  <si>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</si>
  <si>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</si>
  <si>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</si>
  <si>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</si>
  <si>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</si>
  <si>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</si>
  <si>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</si>
  <si>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</si>
  <si>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</si>
  <si>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</si>
  <si>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</si>
  <si>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</si>
  <si>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</si>
  <si>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</si>
  <si>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</si>
  <si>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</si>
  <si>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</si>
  <si>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</si>
  <si>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</si>
  <si>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</si>
  <si>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</si>
  <si>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</si>
  <si>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</si>
  <si>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</si>
  <si>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</si>
  <si>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</si>
  <si>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</si>
  <si>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</si>
  <si>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</si>
  <si>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</si>
  <si>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</si>
  <si>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</si>
  <si>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</si>
  <si>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</si>
  <si>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</si>
  <si>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</si>
  <si>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</si>
  <si>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</si>
  <si>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</si>
  <si>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</si>
  <si>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</si>
  <si>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</si>
  <si>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</si>
  <si>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</si>
  <si>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</si>
  <si>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</si>
  <si>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</si>
  <si>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</si>
  <si>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</si>
  <si>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</si>
  <si>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</si>
  <si>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</si>
  <si>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</si>
  <si>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</si>
  <si>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</si>
  <si>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</si>
  <si>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</si>
  <si>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</si>
  <si>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</si>
  <si>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</si>
  <si>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</si>
  <si>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</si>
  <si>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</si>
  <si>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</si>
  <si>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</si>
  <si>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</si>
  <si>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</si>
  <si>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</si>
  <si>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</si>
  <si>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</si>
  <si>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</si>
  <si>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</si>
  <si>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</si>
  <si>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</si>
  <si>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</si>
  <si>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</si>
  <si>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</si>
  <si>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</si>
  <si>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</si>
  <si>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</si>
  <si>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</si>
  <si>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</si>
  <si>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</si>
  <si>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</si>
  <si>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</si>
  <si>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</si>
  <si>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</si>
  <si>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</si>
  <si>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</si>
  <si>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</si>
  <si>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</si>
  <si>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</si>
  <si>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</si>
  <si>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</si>
  <si>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</si>
  <si>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</si>
  <si>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</si>
  <si>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</si>
  <si>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</si>
  <si>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</si>
  <si>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</si>
  <si>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</si>
  <si>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</si>
  <si>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</si>
  <si>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</si>
  <si>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</si>
  <si>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</si>
  <si>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</si>
  <si>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</si>
  <si>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</si>
  <si>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</si>
  <si>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</si>
  <si>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</si>
  <si>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</si>
  <si>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</si>
  <si>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</si>
  <si>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</si>
  <si>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</si>
  <si>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</si>
  <si>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</si>
  <si>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</si>
  <si>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</si>
  <si>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</si>
  <si>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</si>
  <si>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</si>
  <si>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</si>
  <si>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</si>
  <si>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</si>
  <si>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</si>
  <si>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</si>
  <si>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</si>
  <si>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</si>
  <si>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</si>
  <si>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</si>
  <si>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</si>
  <si>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</si>
  <si>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</si>
  <si>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</si>
  <si>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</si>
  <si>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</si>
  <si>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</si>
  <si>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</si>
  <si>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</si>
  <si>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</si>
  <si>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</si>
  <si>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</si>
  <si>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</si>
  <si>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</si>
  <si>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</si>
  <si>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</si>
  <si>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</si>
  <si>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</si>
  <si>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</si>
  <si>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</si>
  <si>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</si>
  <si>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</si>
  <si>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</si>
  <si>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</si>
  <si>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</si>
  <si>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</si>
  <si>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</si>
  <si>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</si>
  <si>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</si>
  <si>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</si>
  <si>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</si>
  <si>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</si>
  <si>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</si>
  <si>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</si>
  <si>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</si>
  <si>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</si>
  <si>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</si>
  <si>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</si>
  <si>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</si>
  <si>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</si>
  <si>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</si>
  <si>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</si>
  <si>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</si>
  <si>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</si>
  <si>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</si>
  <si>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</si>
  <si>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</si>
  <si>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</si>
  <si>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</si>
  <si>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</si>
  <si>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</si>
  <si>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</si>
  <si>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</si>
  <si>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</si>
  <si>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</si>
  <si>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</si>
  <si>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</si>
  <si>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</si>
  <si>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</si>
  <si>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</si>
  <si>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</si>
  <si>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</si>
  <si>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</si>
  <si>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</si>
  <si>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</si>
  <si>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</si>
  <si>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</si>
  <si>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</si>
  <si>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</si>
  <si>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</si>
  <si>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</si>
  <si>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</si>
  <si>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</si>
  <si>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</si>
  <si>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</si>
  <si>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</si>
  <si>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</si>
  <si>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</si>
  <si>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</si>
  <si>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</si>
  <si>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</si>
  <si>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</si>
  <si>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</si>
  <si>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</si>
  <si>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</si>
  <si>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</si>
  <si>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</si>
  <si>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</si>
  <si>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</si>
  <si>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</si>
  <si>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</si>
  <si>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</si>
  <si>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</si>
  <si>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</si>
  <si>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</si>
  <si>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</si>
  <si>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</si>
  <si>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</si>
  <si>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</si>
  <si>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</si>
  <si>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</si>
  <si>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</si>
  <si>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</si>
  <si>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</si>
  <si>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</si>
  <si>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</si>
  <si>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</si>
  <si>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</si>
  <si>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</si>
  <si>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</si>
  <si>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</si>
  <si>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</si>
  <si>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</si>
  <si>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</si>
  <si>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</si>
  <si>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</si>
  <si>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</si>
  <si>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</si>
  <si>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</si>
  <si>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</si>
  <si>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</si>
  <si>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</si>
  <si>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</si>
  <si>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</si>
  <si>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</si>
  <si>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</si>
  <si>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</si>
  <si>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</si>
  <si>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</si>
  <si>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</si>
  <si>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</si>
  <si>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</si>
  <si>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</si>
  <si>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</si>
  <si>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</si>
  <si>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</si>
  <si>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</si>
  <si>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</si>
  <si>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</si>
  <si>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</si>
  <si>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</si>
  <si>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</si>
  <si>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</si>
  <si>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</si>
  <si>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</si>
  <si>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</si>
  <si>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</si>
  <si>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</si>
  <si>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</si>
  <si>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</si>
  <si>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</si>
  <si>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</si>
  <si>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</si>
  <si>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</si>
  <si>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</si>
  <si>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</si>
  <si>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</si>
  <si>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</si>
  <si>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</si>
  <si>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</si>
  <si>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</si>
  <si>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</si>
  <si>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</si>
  <si>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</si>
  <si>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</si>
  <si>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</si>
  <si>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</si>
  <si>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</si>
  <si>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</si>
  <si>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</si>
  <si>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</si>
  <si>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</si>
  <si>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</si>
  <si>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</si>
  <si>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</si>
  <si>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</si>
  <si>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</si>
  <si>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</si>
  <si>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</si>
  <si>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</si>
  <si>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</si>
  <si>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</si>
  <si>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</si>
  <si>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</si>
  <si>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</si>
  <si>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</si>
  <si>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</si>
  <si>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</si>
  <si>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</si>
  <si>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</si>
  <si>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</si>
  <si>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</si>
  <si>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</si>
  <si>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</si>
  <si>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</si>
  <si>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</si>
  <si>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</si>
  <si>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</si>
  <si>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</si>
  <si>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</si>
  <si>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</si>
  <si>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</si>
  <si>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</si>
  <si>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</si>
  <si>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</si>
  <si>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</si>
  <si>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</si>
  <si>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</si>
  <si>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</si>
  <si>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</si>
  <si>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</si>
  <si>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</si>
  <si>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</si>
  <si>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</si>
  <si>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</si>
  <si>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</si>
  <si>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</si>
  <si>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</si>
  <si>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</si>
  <si>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</si>
  <si>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</si>
  <si>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</si>
  <si>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</si>
  <si>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</si>
  <si>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</si>
  <si>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</si>
  <si>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</si>
  <si>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</si>
  <si>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</si>
  <si>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</si>
  <si>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</si>
  <si>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</si>
  <si>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</si>
  <si>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</si>
  <si>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</si>
  <si>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</si>
  <si>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</si>
  <si>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</si>
  <si>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</si>
  <si>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</si>
  <si>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</si>
  <si>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</si>
  <si>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</si>
  <si>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</si>
  <si>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</si>
  <si>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</si>
  <si>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</si>
  <si>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</si>
  <si>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</si>
  <si>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</si>
  <si>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</si>
  <si>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</si>
  <si>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</si>
  <si>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</si>
  <si>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</si>
  <si>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</si>
  <si>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</si>
  <si>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</si>
  <si>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</si>
  <si>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</si>
  <si>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</si>
  <si>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</si>
  <si>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</si>
  <si>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</si>
  <si>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</si>
  <si>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</si>
  <si>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</si>
  <si>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</si>
  <si>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</si>
  <si>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</si>
  <si>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</si>
  <si>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</si>
  <si>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</si>
  <si>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</si>
  <si>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</si>
  <si>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</si>
  <si>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</si>
  <si>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</si>
  <si>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</si>
  <si>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</si>
  <si>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</si>
  <si>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</si>
  <si>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</si>
  <si>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</si>
  <si>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</si>
  <si>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</si>
  <si>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</si>
  <si>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</si>
  <si>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</si>
  <si>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</si>
  <si>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</si>
  <si>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</si>
  <si>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</si>
  <si>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</si>
  <si>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</si>
  <si>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</si>
  <si>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</si>
  <si>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</si>
  <si>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</si>
  <si>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</si>
  <si>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</si>
  <si>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</si>
  <si>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</si>
  <si>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</si>
  <si>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</si>
  <si>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</si>
  <si>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</si>
  <si>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</si>
  <si>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</si>
  <si>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</si>
  <si>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</si>
  <si>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</si>
  <si>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</si>
  <si>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</si>
  <si>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</si>
  <si>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</si>
  <si>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</si>
  <si>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</si>
  <si>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</si>
  <si>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</si>
  <si>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</si>
  <si>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</si>
  <si>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</si>
  <si>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</si>
  <si>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</si>
  <si>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</si>
  <si>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</si>
  <si>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</si>
  <si>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</si>
  <si>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</si>
  <si>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</si>
  <si>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</si>
  <si>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</si>
  <si>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</si>
  <si>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</si>
  <si>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</si>
  <si>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</si>
  <si>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</si>
  <si>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</si>
  <si>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</si>
  <si>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</si>
  <si>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</si>
  <si>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</si>
  <si>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</si>
  <si>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</si>
  <si>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</si>
  <si>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</si>
  <si>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</si>
  <si>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</si>
  <si>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</si>
  <si>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</si>
  <si>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</si>
  <si>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</si>
  <si>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</si>
  <si>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</si>
  <si>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</si>
  <si>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</si>
  <si>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</si>
  <si>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</si>
  <si>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</si>
  <si>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</si>
  <si>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</si>
  <si>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</si>
  <si>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</si>
  <si>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</si>
  <si>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</si>
  <si>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</si>
  <si>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</si>
  <si>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</si>
  <si>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</si>
  <si>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</si>
  <si>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</si>
  <si>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</si>
  <si>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</si>
  <si>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</si>
  <si>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</si>
  <si>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</si>
  <si>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</si>
  <si>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</si>
  <si>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</si>
  <si>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</si>
  <si>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</si>
  <si>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</si>
  <si>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</si>
  <si>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</si>
  <si>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</si>
  <si>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</si>
  <si>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</si>
  <si>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</si>
  <si>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</si>
  <si>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</si>
  <si>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</si>
  <si>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</si>
  <si>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</si>
  <si>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</si>
  <si>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</si>
  <si>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</si>
  <si>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</si>
  <si>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</si>
  <si>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</si>
  <si>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</si>
  <si>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</si>
  <si>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</si>
  <si>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</si>
  <si>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</si>
  <si>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</si>
  <si>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</si>
  <si>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</si>
  <si>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</si>
  <si>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</si>
  <si>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</si>
  <si>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</si>
  <si>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</si>
  <si>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</si>
  <si>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</si>
  <si>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</si>
  <si>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</si>
  <si>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</si>
  <si>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</si>
  <si>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</si>
  <si>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</si>
  <si>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</si>
  <si>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</si>
  <si>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</si>
  <si>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</si>
  <si>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</si>
  <si>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</si>
  <si>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</si>
  <si>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</si>
  <si>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</si>
  <si>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</si>
  <si>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</si>
  <si>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</si>
  <si>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</si>
  <si>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</si>
  <si>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</si>
  <si>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</si>
  <si>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</si>
  <si>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</si>
  <si>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</si>
  <si>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</si>
  <si>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</si>
  <si>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</si>
  <si>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</si>
  <si>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</si>
  <si>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</si>
  <si>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</si>
  <si>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</si>
  <si>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</si>
  <si>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</si>
  <si>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</si>
  <si>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</si>
  <si>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</si>
  <si>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</si>
  <si>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</si>
  <si>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</si>
  <si>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</si>
  <si>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</si>
  <si>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</si>
  <si>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</si>
  <si>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</si>
  <si>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</si>
  <si>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</si>
  <si>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</si>
  <si>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</si>
  <si>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</si>
  <si>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</si>
  <si>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</si>
  <si>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</si>
  <si>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</si>
  <si>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</si>
  <si>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</si>
  <si>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</si>
  <si>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</si>
  <si>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</si>
  <si>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</si>
  <si>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</si>
  <si>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</si>
  <si>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</si>
  <si>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</si>
  <si>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</si>
  <si>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</si>
  <si>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</si>
  <si>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</si>
  <si>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</si>
  <si>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</si>
  <si>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</si>
  <si>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</si>
  <si>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</si>
  <si>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</si>
  <si>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</si>
  <si>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</si>
  <si>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</si>
  <si>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</si>
  <si>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</si>
  <si>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</si>
  <si>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</si>
  <si>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</si>
  <si>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</si>
  <si>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</si>
  <si>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</si>
  <si>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</si>
  <si>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</si>
  <si>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</si>
  <si>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</si>
  <si>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</si>
  <si>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</si>
  <si>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</si>
  <si>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</si>
  <si>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</si>
  <si>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</si>
  <si>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</si>
  <si>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</si>
  <si>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</si>
  <si>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</si>
  <si>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</si>
  <si>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</si>
  <si>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</si>
  <si>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</si>
  <si>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</si>
  <si>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</si>
  <si>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</si>
  <si>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</si>
  <si>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</si>
  <si>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</si>
  <si>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</si>
  <si>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</si>
  <si>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</si>
  <si>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</si>
  <si>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</si>
  <si>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</si>
  <si>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</si>
  <si>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</si>
  <si>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</si>
  <si>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</si>
  <si>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</si>
  <si>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</si>
  <si>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</si>
  <si>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</si>
  <si>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</si>
  <si>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</si>
  <si>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</si>
  <si>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</si>
  <si>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</si>
  <si>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</si>
  <si>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</si>
  <si>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</si>
  <si>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</si>
  <si>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</si>
  <si>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</si>
  <si>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</si>
  <si>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</si>
  <si>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</si>
  <si>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</si>
  <si>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</si>
  <si>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</si>
  <si>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</si>
  <si>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</si>
  <si>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</si>
  <si>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</si>
  <si>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</si>
  <si>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</si>
  <si>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</si>
  <si>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</si>
  <si>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</si>
  <si>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</si>
  <si>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</si>
  <si>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</si>
  <si>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</si>
  <si>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</si>
  <si>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</si>
  <si>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</si>
  <si>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</si>
  <si>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</si>
  <si>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</si>
  <si>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</si>
  <si>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</si>
  <si>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</si>
  <si>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</si>
  <si>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</si>
  <si>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</si>
  <si>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</si>
  <si>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</si>
  <si>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</si>
  <si>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</si>
  <si>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</si>
  <si>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</si>
  <si>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</si>
  <si>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</si>
  <si>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</si>
  <si>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</si>
  <si>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</si>
  <si>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</si>
  <si>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</si>
  <si>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</si>
  <si>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</si>
  <si>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</si>
  <si>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</si>
  <si>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</si>
  <si>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</si>
  <si>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</si>
  <si>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</si>
  <si>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</si>
  <si>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</si>
  <si>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</si>
  <si>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</si>
  <si>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</si>
  <si>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</si>
  <si>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</si>
  <si>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</si>
  <si>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</si>
  <si>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</si>
  <si>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</si>
  <si>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</si>
  <si>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</si>
  <si>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</si>
  <si>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</si>
  <si>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</si>
  <si>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</si>
  <si>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</si>
  <si>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</si>
  <si>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</si>
  <si>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</si>
  <si>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</si>
  <si>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</si>
  <si>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</si>
  <si>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</si>
  <si>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</si>
  <si>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</si>
  <si>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</si>
  <si>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</si>
  <si>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</si>
  <si>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</si>
  <si>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</si>
  <si>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</si>
  <si>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</si>
  <si>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</si>
  <si>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</si>
  <si>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</si>
  <si>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</si>
  <si>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</si>
  <si>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</si>
  <si>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</si>
  <si>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</si>
  <si>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</si>
  <si>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</si>
  <si>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</si>
  <si>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</si>
  <si>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</si>
  <si>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</si>
  <si>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</si>
  <si>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</si>
  <si>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</si>
  <si>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</si>
  <si>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</si>
  <si>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</si>
  <si>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</si>
  <si>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</si>
  <si>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</si>
  <si>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</si>
  <si>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</si>
  <si>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</si>
  <si>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</si>
  <si>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</si>
  <si>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</si>
  <si>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</si>
  <si>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</si>
  <si>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</si>
  <si>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</si>
  <si>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</si>
  <si>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</si>
  <si>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</si>
  <si>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</si>
  <si>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</si>
  <si>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</si>
  <si>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</si>
  <si>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</si>
  <si>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</si>
  <si>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</si>
  <si>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</si>
  <si>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</si>
  <si>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</si>
  <si>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</si>
  <si>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</si>
  <si>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</si>
  <si>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</si>
  <si>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</si>
  <si>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</si>
  <si>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</si>
  <si>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</si>
  <si>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</si>
  <si>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</si>
  <si>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</si>
  <si>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</si>
  <si>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</si>
  <si>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</si>
  <si>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</si>
  <si>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</si>
  <si>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</si>
  <si>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</si>
  <si>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</si>
  <si>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</si>
  <si>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</si>
  <si>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</si>
  <si>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</si>
  <si>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</si>
  <si>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</si>
  <si>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</si>
  <si>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</si>
  <si>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</si>
  <si>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</si>
  <si>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</si>
  <si>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</si>
  <si>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</si>
  <si>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</si>
  <si>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</si>
  <si>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</si>
  <si>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</si>
  <si>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</si>
  <si>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</si>
  <si>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</si>
  <si>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</si>
  <si>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</si>
  <si>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</si>
  <si>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</si>
  <si>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</si>
  <si>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</si>
  <si>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</si>
  <si>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</si>
  <si>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</si>
  <si>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</si>
  <si>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</si>
  <si>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</si>
  <si>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</si>
  <si>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</si>
  <si>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</si>
  <si>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</si>
  <si>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</si>
  <si>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</si>
  <si>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</si>
  <si>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</si>
  <si>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</si>
  <si>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</si>
  <si>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</si>
  <si>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</si>
  <si>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</si>
  <si>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</si>
  <si>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</si>
  <si>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</si>
  <si>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</si>
  <si>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</si>
  <si>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</si>
  <si>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</si>
  <si>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</si>
  <si>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</si>
  <si>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</si>
  <si>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</si>
  <si>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</si>
  <si>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</si>
  <si>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</si>
  <si>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</si>
  <si>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</si>
  <si>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</si>
  <si>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</si>
  <si>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</si>
  <si>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</si>
  <si>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</si>
  <si>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</si>
  <si>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</si>
  <si>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</si>
  <si>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</si>
  <si>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</si>
  <si>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</si>
  <si>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</si>
  <si>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</si>
  <si>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</si>
  <si>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</si>
  <si>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</si>
  <si>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</si>
  <si>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</si>
  <si>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</si>
  <si>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</si>
  <si>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</si>
  <si>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</si>
  <si>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</si>
  <si>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</si>
  <si>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</si>
  <si>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</si>
  <si>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</si>
  <si>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</si>
  <si>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</si>
  <si>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</si>
  <si>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</si>
  <si>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</si>
  <si>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</si>
  <si>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</si>
  <si>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</si>
  <si>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</si>
  <si>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</si>
  <si>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</si>
  <si>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</si>
  <si>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</si>
  <si>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</si>
  <si>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</si>
  <si>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</si>
  <si>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</si>
  <si>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</si>
  <si>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</si>
  <si>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</si>
  <si>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</si>
  <si>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</si>
  <si>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</si>
  <si>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</si>
  <si>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</si>
  <si>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</si>
  <si>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</si>
  <si>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</si>
  <si>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</si>
  <si>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</si>
  <si>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</si>
  <si>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</si>
  <si>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</si>
  <si>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</si>
  <si>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</si>
  <si>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</si>
  <si>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</si>
  <si>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</si>
  <si>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</si>
  <si>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</si>
  <si>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</si>
  <si>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</si>
  <si>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</si>
  <si>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</si>
  <si>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</si>
  <si>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</si>
  <si>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</si>
  <si>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</si>
  <si>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</si>
  <si>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</si>
  <si>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</si>
  <si>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</si>
  <si>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</si>
  <si>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</si>
  <si>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</si>
  <si>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</si>
  <si>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</si>
  <si>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</si>
  <si>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</si>
  <si>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</si>
  <si>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</si>
  <si>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</si>
  <si>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</si>
  <si>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</si>
  <si>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</si>
  <si>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</si>
  <si>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</si>
  <si>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</si>
  <si>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</si>
  <si>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</si>
  <si>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</si>
  <si>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</si>
  <si>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</si>
  <si>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</si>
  <si>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</si>
  <si>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</si>
  <si>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</si>
  <si>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</si>
  <si>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</si>
  <si>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</si>
  <si>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</si>
  <si>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</si>
  <si>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</si>
  <si>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</si>
  <si>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</si>
  <si>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</si>
  <si>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</si>
  <si>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</si>
  <si>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</si>
  <si>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</si>
  <si>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</si>
  <si>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</si>
  <si>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</si>
  <si>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</si>
  <si>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</si>
  <si>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</si>
  <si>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</si>
  <si>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</si>
  <si>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</si>
  <si>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</si>
  <si>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</si>
  <si>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</si>
  <si>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</si>
  <si>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</si>
  <si>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</si>
  <si>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</si>
  <si>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</si>
  <si>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</si>
  <si>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</si>
  <si>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</si>
  <si>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</si>
  <si>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</si>
  <si>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</si>
  <si>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</si>
  <si>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</si>
  <si>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</si>
  <si>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</si>
  <si>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</si>
  <si>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</si>
  <si>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</si>
  <si>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</si>
  <si>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</si>
  <si>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</si>
  <si>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</si>
  <si>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</si>
  <si>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</si>
  <si>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</si>
  <si>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</si>
  <si>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</si>
  <si>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</si>
  <si>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</si>
  <si>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</si>
  <si>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</si>
  <si>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</si>
  <si>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</si>
  <si>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</si>
  <si>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</si>
  <si>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</si>
  <si>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</si>
  <si>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</si>
  <si>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</si>
  <si>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</si>
  <si>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</si>
  <si>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</si>
  <si>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</si>
  <si>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</si>
  <si>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</si>
  <si>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</si>
  <si>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</si>
  <si>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</si>
  <si>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</si>
  <si>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</si>
  <si>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</si>
  <si>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</si>
  <si>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</si>
  <si>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</si>
  <si>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</si>
  <si>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</si>
  <si>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</si>
  <si>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</si>
  <si>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</si>
  <si>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</si>
  <si>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</si>
  <si>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</si>
  <si>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</si>
  <si>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</si>
  <si>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</si>
  <si>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</si>
  <si>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</si>
  <si>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</si>
  <si>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</si>
  <si>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</si>
  <si>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</si>
  <si>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</si>
  <si>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</si>
  <si>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</si>
  <si>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</si>
  <si>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</si>
  <si>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</si>
  <si>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</si>
  <si>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</si>
  <si>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</si>
  <si>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</si>
  <si>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</si>
  <si>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</si>
  <si>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</si>
  <si>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</si>
  <si>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</si>
  <si>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</si>
  <si>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</si>
  <si>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</si>
  <si>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</si>
  <si>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</si>
  <si>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</si>
  <si>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</si>
  <si>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</si>
  <si>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</si>
  <si>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</si>
  <si>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</si>
  <si>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</si>
  <si>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</si>
  <si>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</si>
  <si>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</si>
  <si>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</si>
  <si>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</si>
  <si>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</si>
  <si>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</si>
  <si>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</si>
  <si>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</si>
  <si>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</si>
  <si>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</si>
  <si>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</si>
  <si>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</si>
  <si>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</si>
  <si>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</si>
  <si>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</si>
  <si>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</si>
  <si>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</si>
  <si>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</si>
  <si>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</si>
  <si>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</si>
  <si>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</si>
  <si>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</si>
  <si>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</si>
  <si>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</si>
  <si>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</si>
  <si>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</si>
  <si>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</si>
  <si>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</si>
  <si>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</si>
  <si>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</si>
  <si>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</si>
  <si>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</si>
  <si>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</si>
  <si>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</si>
  <si>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</si>
  <si>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</si>
  <si>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</si>
  <si>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</si>
  <si>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</si>
  <si>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</si>
  <si>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</si>
  <si>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</si>
  <si>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</si>
  <si>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</si>
  <si>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</si>
  <si>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</si>
  <si>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</si>
  <si>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</si>
  <si>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</si>
  <si>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</si>
  <si>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</si>
  <si>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</si>
  <si>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</si>
  <si>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</si>
  <si>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</si>
  <si>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</si>
  <si>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</si>
  <si>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</si>
  <si>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</si>
  <si>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</si>
  <si>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</si>
  <si>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</si>
  <si>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</si>
  <si>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</si>
  <si>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</si>
  <si>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</si>
  <si>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</si>
  <si>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</si>
  <si>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</si>
  <si>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</si>
  <si>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</si>
  <si>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</si>
  <si>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</si>
  <si>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</si>
  <si>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</si>
  <si>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</si>
  <si>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</si>
  <si>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</si>
  <si>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</si>
  <si>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</si>
  <si>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</si>
  <si>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</si>
  <si>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</si>
  <si>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</si>
  <si>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</si>
  <si>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</si>
  <si>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</si>
  <si>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</si>
  <si>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</si>
  <si>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</si>
  <si>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</si>
  <si>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</si>
  <si>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</si>
  <si>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</si>
  <si>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</si>
  <si>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</si>
  <si>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</si>
  <si>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</si>
  <si>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</si>
  <si>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</si>
  <si>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</si>
  <si>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</si>
  <si>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</si>
  <si>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</si>
  <si>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</si>
  <si>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</si>
  <si>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</si>
  <si>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</si>
  <si>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</si>
  <si>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</si>
  <si>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</si>
  <si>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</si>
  <si>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</si>
  <si>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</si>
  <si>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</si>
  <si>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</si>
  <si>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</si>
  <si>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</si>
  <si>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</si>
  <si>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</si>
  <si>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</si>
  <si>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</si>
  <si>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</si>
  <si>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</si>
  <si>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</si>
  <si>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</si>
  <si>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</si>
  <si>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</si>
  <si>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</si>
  <si>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</si>
  <si>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</si>
  <si>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</si>
  <si>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</si>
  <si>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</si>
  <si>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</si>
  <si>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</si>
  <si>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</si>
  <si>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</si>
  <si>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</si>
  <si>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</si>
  <si>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</si>
  <si>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</si>
  <si>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</si>
  <si>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</si>
  <si>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</si>
  <si>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</si>
  <si>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</si>
  <si>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</si>
  <si>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</si>
  <si>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</si>
  <si>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</si>
  <si>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</si>
  <si>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</si>
  <si>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</si>
  <si>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</si>
  <si>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</si>
  <si>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</si>
  <si>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</si>
  <si>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</si>
  <si>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</si>
  <si>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</si>
  <si>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</si>
  <si>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</si>
  <si>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</si>
  <si>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</si>
  <si>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</si>
  <si>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</si>
  <si>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</si>
  <si>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</si>
  <si>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</si>
  <si>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</si>
  <si>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</si>
  <si>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</si>
  <si>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</si>
  <si>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</si>
  <si>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</si>
  <si>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</si>
  <si>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</si>
  <si>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</si>
  <si>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</si>
  <si>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</si>
  <si>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</si>
  <si>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</si>
  <si>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</si>
  <si>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</si>
  <si>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</si>
  <si>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</si>
  <si>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</si>
  <si>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</si>
  <si>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</si>
  <si>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</si>
  <si>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</si>
  <si>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</si>
  <si>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</si>
  <si>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</si>
  <si>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</si>
  <si>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</si>
  <si>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</si>
  <si>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</si>
  <si>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</si>
  <si>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</si>
  <si>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</si>
  <si>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</si>
  <si>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</si>
  <si>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</si>
  <si>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</si>
  <si>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</si>
  <si>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</si>
  <si>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</si>
  <si>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</si>
  <si>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</si>
  <si>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</si>
  <si>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</si>
  <si>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</si>
  <si>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</si>
  <si>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</si>
  <si>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</si>
  <si>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</si>
  <si>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</si>
  <si>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</si>
  <si>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</si>
  <si>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</si>
  <si>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</si>
  <si>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</si>
  <si>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</si>
  <si>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</si>
  <si>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</si>
  <si>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</si>
  <si>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</si>
  <si>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</si>
  <si>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</si>
  <si>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</si>
  <si>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</si>
  <si>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</si>
  <si>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</si>
  <si>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</si>
  <si>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</si>
  <si>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</si>
  <si>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</si>
  <si>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</si>
  <si>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</si>
  <si>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</si>
  <si>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</si>
  <si>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</si>
  <si>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</si>
  <si>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</si>
  <si>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</si>
  <si>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</si>
  <si>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</si>
  <si>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</si>
  <si>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</si>
  <si>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</si>
  <si>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</si>
  <si>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</si>
  <si>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</si>
  <si>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</si>
  <si>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</si>
  <si>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</si>
  <si>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</si>
  <si>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</si>
  <si>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</si>
  <si>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</si>
  <si>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</si>
  <si>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</si>
  <si>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</si>
  <si>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</si>
  <si>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</si>
  <si>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</si>
  <si>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</si>
  <si>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</si>
  <si>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</si>
  <si>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</si>
  <si>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</si>
  <si>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</si>
  <si>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</si>
  <si>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</si>
  <si>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</si>
  <si>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</si>
  <si>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</si>
  <si>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</si>
  <si>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</si>
  <si>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</si>
  <si>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</si>
  <si>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</si>
  <si>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</si>
  <si>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</si>
  <si>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</si>
  <si>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</si>
  <si>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</si>
  <si>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</si>
  <si>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</si>
  <si>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</si>
  <si>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</si>
  <si>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</si>
  <si>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</si>
  <si>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</si>
  <si>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</si>
  <si>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</si>
  <si>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</si>
  <si>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</si>
  <si>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</si>
  <si>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</si>
  <si>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</si>
  <si>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</si>
  <si>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</si>
  <si>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</si>
  <si>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</si>
  <si>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</si>
  <si>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</si>
  <si>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</si>
  <si>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</si>
  <si>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</si>
  <si>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</si>
  <si>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</si>
  <si>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</si>
  <si>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</si>
  <si>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</si>
  <si>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</si>
  <si>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</si>
  <si>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</si>
  <si>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</si>
  <si>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</si>
  <si>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</si>
  <si>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</si>
  <si>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</si>
  <si>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</si>
  <si>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</si>
  <si>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</si>
  <si>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</si>
  <si>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</si>
  <si>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</si>
  <si>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</si>
  <si>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</si>
  <si>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</si>
  <si>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</si>
  <si>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</si>
  <si>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</si>
  <si>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</si>
  <si>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</si>
  <si>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</si>
  <si>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</si>
  <si>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</si>
  <si>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</si>
  <si>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</si>
  <si>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</si>
  <si>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</si>
  <si>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</si>
  <si>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</si>
  <si>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</si>
  <si>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</si>
  <si>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</si>
  <si>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</si>
  <si>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</si>
  <si>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</si>
  <si>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</si>
  <si>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</si>
  <si>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</si>
  <si>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</si>
  <si>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</si>
  <si>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</si>
  <si>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</si>
  <si>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</si>
  <si>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</si>
  <si>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</si>
  <si>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</si>
  <si>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</si>
  <si>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</si>
  <si>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</si>
  <si>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</si>
  <si>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</si>
  <si>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</si>
  <si>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</si>
  <si>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</si>
  <si>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</si>
  <si>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</si>
  <si>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</si>
  <si>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</si>
  <si>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</si>
  <si>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</si>
  <si>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</si>
  <si>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</si>
  <si>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</si>
  <si>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</si>
  <si>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</si>
  <si>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</si>
  <si>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</si>
  <si>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</si>
  <si>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</si>
  <si>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</si>
  <si>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</si>
  <si>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</si>
  <si>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</si>
  <si>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</si>
  <si>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</si>
  <si>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</si>
  <si>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</si>
  <si>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</si>
  <si>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</si>
  <si>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</si>
  <si>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</si>
  <si>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</si>
  <si>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</si>
  <si>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</si>
  <si>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</si>
  <si>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</si>
  <si>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</si>
  <si>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</si>
  <si>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</si>
  <si>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</si>
  <si>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</si>
  <si>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</si>
  <si>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</si>
  <si>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</si>
  <si>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</si>
  <si>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</si>
  <si>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</si>
  <si>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</si>
  <si>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</si>
  <si>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</si>
  <si>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</si>
  <si>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</si>
  <si>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</si>
  <si>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</si>
  <si>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</si>
  <si>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</si>
  <si>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</si>
  <si>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</si>
  <si>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</si>
  <si>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</si>
  <si>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</si>
  <si>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</si>
  <si>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</si>
  <si>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</si>
  <si>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</si>
  <si>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</si>
  <si>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</si>
  <si>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</si>
  <si>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</si>
  <si>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</si>
  <si>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</si>
  <si>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</si>
  <si>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</si>
  <si>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</si>
  <si>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</si>
  <si>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</si>
  <si>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</si>
  <si>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</si>
  <si>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</si>
  <si>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</si>
  <si>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</si>
  <si>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</si>
  <si>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</si>
  <si>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</si>
  <si>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</si>
  <si>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</si>
  <si>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</si>
  <si>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</si>
  <si>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</si>
  <si>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</si>
  <si>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</si>
  <si>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</si>
  <si>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</si>
  <si>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</si>
  <si>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</si>
  <si>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</si>
  <si>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</si>
  <si>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</si>
  <si>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</si>
  <si>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</si>
  <si>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</si>
  <si>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</si>
  <si>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</si>
  <si>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</si>
  <si>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</si>
  <si>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</si>
  <si>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</si>
  <si>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</si>
  <si>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</si>
  <si>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</si>
  <si>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</si>
  <si>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</si>
  <si>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</si>
  <si>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</si>
  <si>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</si>
  <si>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</si>
  <si>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</si>
  <si>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</si>
  <si>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</si>
  <si>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</si>
  <si>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</si>
  <si>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</si>
  <si>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</si>
  <si>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</si>
  <si>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</si>
  <si>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</si>
  <si>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</si>
  <si>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</si>
  <si>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</si>
  <si>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</si>
  <si>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</si>
  <si>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</si>
  <si>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</si>
  <si>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</si>
  <si>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</si>
  <si>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</si>
  <si>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</si>
  <si>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</si>
  <si>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</si>
  <si>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</si>
  <si>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</si>
  <si>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</si>
  <si>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</si>
  <si>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</si>
  <si>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</si>
  <si>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</si>
  <si>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</si>
  <si>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</si>
  <si>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</si>
  <si>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</si>
  <si>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</si>
  <si>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</si>
  <si>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</si>
  <si>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</si>
  <si>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</si>
  <si>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</si>
  <si>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</si>
  <si>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</si>
  <si>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</si>
  <si>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</si>
  <si>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</si>
  <si>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</si>
  <si>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</si>
  <si>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</si>
  <si>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</si>
  <si>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</si>
  <si>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</si>
  <si>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</si>
  <si>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</si>
  <si>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</si>
  <si>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</si>
  <si>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</si>
  <si>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</si>
  <si>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</si>
  <si>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</si>
  <si>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</si>
  <si>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</si>
  <si>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</si>
  <si>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</si>
  <si>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</si>
  <si>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</si>
  <si>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</si>
  <si>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</si>
  <si>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</si>
  <si>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</si>
  <si>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</si>
  <si>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</si>
  <si>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</si>
  <si>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</si>
  <si>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</si>
  <si>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</si>
  <si>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</si>
  <si>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</si>
  <si>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</si>
  <si>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</si>
  <si>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</si>
  <si>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</si>
  <si>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</si>
  <si>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</si>
  <si>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</si>
  <si>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</si>
  <si>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</si>
  <si>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</si>
  <si>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</si>
  <si>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</si>
  <si>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</si>
  <si>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</si>
  <si>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</si>
  <si>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</si>
  <si>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</si>
  <si>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</si>
  <si>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</si>
  <si>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</si>
  <si>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</si>
  <si>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</si>
  <si>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</si>
  <si>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</si>
  <si>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</si>
  <si>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</si>
  <si>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</si>
  <si>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</si>
  <si>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</si>
  <si>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</si>
  <si>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</si>
  <si>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</si>
  <si>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</si>
  <si>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</si>
  <si>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</si>
  <si>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</si>
  <si>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</si>
  <si>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</si>
  <si>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</si>
  <si>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</si>
  <si>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</si>
  <si>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</si>
  <si>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</si>
  <si>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</si>
  <si>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</si>
  <si>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</si>
  <si>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</si>
  <si>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</si>
  <si>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</si>
  <si>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</si>
  <si>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</si>
  <si>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</si>
  <si>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</si>
  <si>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</si>
  <si>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</si>
  <si>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</si>
  <si>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</si>
  <si>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</si>
  <si>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</si>
  <si>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</si>
  <si>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</si>
  <si>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</si>
  <si>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</si>
  <si>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</si>
  <si>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</si>
  <si>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</si>
  <si>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</si>
  <si>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</si>
  <si>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</si>
  <si>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</si>
  <si>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</si>
  <si>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</si>
  <si>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</si>
  <si>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</si>
  <si>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</si>
  <si>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</si>
  <si>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</si>
  <si>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</si>
  <si>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</si>
  <si>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</si>
  <si>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</si>
  <si>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</si>
  <si>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</si>
  <si>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</si>
  <si>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</si>
  <si>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</si>
  <si>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</si>
  <si>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</si>
  <si>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</si>
  <si>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</si>
  <si>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</si>
  <si>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</si>
  <si>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</si>
  <si>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</si>
  <si>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</si>
  <si>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</si>
  <si>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</si>
  <si>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</si>
  <si>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</si>
  <si>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</si>
  <si>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</si>
  <si>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</si>
  <si>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</si>
  <si>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</si>
  <si>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</si>
  <si>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</si>
  <si>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</si>
  <si>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</si>
  <si>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</si>
  <si>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</si>
  <si>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</si>
  <si>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</si>
  <si>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</si>
  <si>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</si>
  <si>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</si>
  <si>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</si>
  <si>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</si>
  <si>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</si>
  <si>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</si>
  <si>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</si>
  <si>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</si>
  <si>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</si>
  <si>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</si>
  <si>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</si>
  <si>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</si>
  <si>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</si>
  <si>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</si>
  <si>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</si>
  <si>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</si>
  <si>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</si>
  <si>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</si>
  <si>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</si>
  <si>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</si>
  <si>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</si>
  <si>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</si>
  <si>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</si>
  <si>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</si>
  <si>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</si>
  <si>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</si>
  <si>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</si>
  <si>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</si>
  <si>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</si>
  <si>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</si>
  <si>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</si>
  <si>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</si>
  <si>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</si>
  <si>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</si>
  <si>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</si>
  <si>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</si>
  <si>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</si>
  <si>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</si>
  <si>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</si>
  <si>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</si>
  <si>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</si>
  <si>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</si>
  <si>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</si>
  <si>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</si>
  <si>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</si>
  <si>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</si>
  <si>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</si>
  <si>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</si>
  <si>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</si>
  <si>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</si>
  <si>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</si>
  <si>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</si>
  <si>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</si>
  <si>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</si>
  <si>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</si>
  <si>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</si>
  <si>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</si>
  <si>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</si>
  <si>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</si>
  <si>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</si>
  <si>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</si>
  <si>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</si>
  <si>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</si>
  <si>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</si>
  <si>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</si>
  <si>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</si>
  <si>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</si>
  <si>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</si>
  <si>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</si>
  <si>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</si>
  <si>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</si>
  <si>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</si>
  <si>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</si>
  <si>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</si>
  <si>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</si>
  <si>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</si>
  <si>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</si>
  <si>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</si>
  <si>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</si>
  <si>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</si>
  <si>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</si>
  <si>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</si>
  <si>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</si>
  <si>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</si>
  <si>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</si>
  <si>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</si>
  <si>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</si>
  <si>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</si>
  <si>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</si>
  <si>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</si>
  <si>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</si>
  <si>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</si>
  <si>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</si>
  <si>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</si>
  <si>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</si>
  <si>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</si>
  <si>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</si>
  <si>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</si>
  <si>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</si>
  <si>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</si>
  <si>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</si>
  <si>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</si>
  <si>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</si>
  <si>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</si>
  <si>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</si>
  <si>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</si>
  <si>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</si>
  <si>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</si>
  <si>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</si>
  <si>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</si>
  <si>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</si>
  <si>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</si>
  <si>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</si>
  <si>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</si>
  <si>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</si>
  <si>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</si>
  <si>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</si>
  <si>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</si>
  <si>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</si>
  <si>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</si>
  <si>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</si>
  <si>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</si>
  <si>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</si>
  <si>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</si>
  <si>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</si>
  <si>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</si>
  <si>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</si>
  <si>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</si>
  <si>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</si>
  <si>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</si>
  <si>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</si>
  <si>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</si>
  <si>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</si>
  <si>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</si>
  <si>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</si>
  <si>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</si>
  <si>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</si>
  <si>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</si>
  <si>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</si>
  <si>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</si>
  <si>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</si>
  <si>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</si>
  <si>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</si>
  <si>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</si>
  <si>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</si>
  <si>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</si>
  <si>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</si>
  <si>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</si>
  <si>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</si>
  <si>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</si>
  <si>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</si>
  <si>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</si>
  <si>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</si>
  <si>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</si>
  <si>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</si>
  <si>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</si>
  <si>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</si>
  <si>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</si>
  <si>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</si>
  <si>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</si>
  <si>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</si>
  <si>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</si>
  <si>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</si>
  <si>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</si>
  <si>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</si>
  <si>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</si>
  <si>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</si>
  <si>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</si>
  <si>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</si>
  <si>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</si>
  <si>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</si>
  <si>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</si>
  <si>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</si>
  <si>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</si>
  <si>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</si>
  <si>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</si>
  <si>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</si>
  <si>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</si>
  <si>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</si>
  <si>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</si>
  <si>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</si>
  <si>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</si>
  <si>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</si>
  <si>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</si>
  <si>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</si>
  <si>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</si>
  <si>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</si>
  <si>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</si>
  <si>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</si>
  <si>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</si>
  <si>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</si>
  <si>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</si>
  <si>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</si>
  <si>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</si>
  <si>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</si>
  <si>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</si>
  <si>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</si>
  <si>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</si>
  <si>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</si>
  <si>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</si>
  <si>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</si>
  <si>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</si>
  <si>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</si>
  <si>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</si>
  <si>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</si>
  <si>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</si>
  <si>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</si>
  <si>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</si>
  <si>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</si>
  <si>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</si>
  <si>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</si>
  <si>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</si>
  <si>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</si>
  <si>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</si>
  <si>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</si>
  <si>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</si>
  <si>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</si>
  <si>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</si>
  <si>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</si>
  <si>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</si>
  <si>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</si>
  <si>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</si>
  <si>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</si>
  <si>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</si>
  <si>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</si>
  <si>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</si>
  <si>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</si>
  <si>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</si>
  <si>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</si>
  <si>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</si>
  <si>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</si>
  <si>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</si>
  <si>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</si>
  <si>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</si>
  <si>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</si>
  <si>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</si>
  <si>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</si>
  <si>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</si>
  <si>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</si>
  <si>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</si>
  <si>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</si>
  <si>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</si>
  <si>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</si>
  <si>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</si>
  <si>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</si>
  <si>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</si>
  <si>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</si>
  <si>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</si>
  <si>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</si>
  <si>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</si>
  <si>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</si>
  <si>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</si>
  <si>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</si>
  <si>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</si>
  <si>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</si>
  <si>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</si>
  <si>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</si>
  <si>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</si>
  <si>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</si>
  <si>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</si>
  <si>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</si>
  <si>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</si>
  <si>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</si>
  <si>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</si>
  <si>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</si>
  <si>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</si>
  <si>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</si>
  <si>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</si>
  <si>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</si>
  <si>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</si>
  <si>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</si>
  <si>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</si>
  <si>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</si>
  <si>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</si>
  <si>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</si>
  <si>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</si>
  <si>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</si>
  <si>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</si>
  <si>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</si>
  <si>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</si>
  <si>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</si>
  <si>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</si>
  <si>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</si>
  <si>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</si>
  <si>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</si>
  <si>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</si>
  <si>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</si>
  <si>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</si>
  <si>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</si>
  <si>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</si>
  <si>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</si>
  <si>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</si>
  <si>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</si>
  <si>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</si>
  <si>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</si>
  <si>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</si>
  <si>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</si>
  <si>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</si>
  <si>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</si>
  <si>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</si>
  <si>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</si>
  <si>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</si>
  <si>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</si>
  <si>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</si>
  <si>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</si>
  <si>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</si>
  <si>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</si>
  <si>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</si>
  <si>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</si>
  <si>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</si>
  <si>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</si>
  <si>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</si>
  <si>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</si>
  <si>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</si>
  <si>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</si>
  <si>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</si>
  <si>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</si>
  <si>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</si>
  <si>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</si>
  <si>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</si>
  <si>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</si>
  <si>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</si>
  <si>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</si>
  <si>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</si>
  <si>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</si>
  <si>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</si>
  <si>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</si>
  <si>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</si>
  <si>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</si>
  <si>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</si>
  <si>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</si>
  <si>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</si>
  <si>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</si>
  <si>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</si>
  <si>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</si>
  <si>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</si>
  <si>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</si>
  <si>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</si>
  <si>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</si>
  <si>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</si>
  <si>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</si>
  <si>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</si>
  <si>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</si>
  <si>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</si>
  <si>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</si>
  <si>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</si>
  <si>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</si>
  <si>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</si>
  <si>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</si>
  <si>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</si>
  <si>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</si>
  <si>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</si>
  <si>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</si>
  <si>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</si>
  <si>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</si>
  <si>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</si>
  <si>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</si>
  <si>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</si>
  <si>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</si>
  <si>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</si>
  <si>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</si>
  <si>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</si>
  <si>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</si>
  <si>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</si>
  <si>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</si>
  <si>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</si>
  <si>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</si>
  <si>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</si>
  <si>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</si>
  <si>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</si>
  <si>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</si>
  <si>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</si>
  <si>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</si>
  <si>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</si>
  <si>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</si>
  <si>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</si>
  <si>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</si>
  <si>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</si>
  <si>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</si>
  <si>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</si>
  <si>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</si>
  <si>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</si>
  <si>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</si>
  <si>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</si>
  <si>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</si>
  <si>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</si>
  <si>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</si>
  <si>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</si>
  <si>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</si>
  <si>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</si>
  <si>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</si>
  <si>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</si>
  <si>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</si>
  <si>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</si>
  <si>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</si>
  <si>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</si>
  <si>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</si>
  <si>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</si>
  <si>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</si>
  <si>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</si>
  <si>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</si>
  <si>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</si>
  <si>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</si>
  <si>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</si>
  <si>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</si>
  <si>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</si>
  <si>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</si>
  <si>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</si>
  <si>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</si>
  <si>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</si>
  <si>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</si>
  <si>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</si>
  <si>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</si>
  <si>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</si>
  <si>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</si>
  <si>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</si>
  <si>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</si>
  <si>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</si>
  <si>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</si>
  <si>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</si>
  <si>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</si>
  <si>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</si>
  <si>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</si>
  <si>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</si>
  <si>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</si>
  <si>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</si>
  <si>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</si>
  <si>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</si>
  <si>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</si>
  <si>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</si>
  <si>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</si>
  <si>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</si>
  <si>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</si>
  <si>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</si>
  <si>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</si>
  <si>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</si>
  <si>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</si>
  <si>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</si>
  <si>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</si>
  <si>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</si>
  <si>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</si>
  <si>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</si>
  <si>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</si>
  <si>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</si>
  <si>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</si>
  <si>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</si>
  <si>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</si>
  <si>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</si>
  <si>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</si>
  <si>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</si>
  <si>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</si>
  <si>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</si>
  <si>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</si>
  <si>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</si>
  <si>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</si>
  <si>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</si>
  <si>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</si>
  <si>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</si>
  <si>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</si>
  <si>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</si>
  <si>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</si>
  <si>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</si>
  <si>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</si>
  <si>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</si>
  <si>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</si>
  <si>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</si>
  <si>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</si>
  <si>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</si>
  <si>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</si>
  <si>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</si>
  <si>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</si>
  <si>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</si>
  <si>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</si>
  <si>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</si>
  <si>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</si>
  <si>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</si>
  <si>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</si>
  <si>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</si>
  <si>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</si>
  <si>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</si>
  <si>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</si>
  <si>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</si>
  <si>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</si>
  <si>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</si>
  <si>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</si>
  <si>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</si>
  <si>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</si>
  <si>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</si>
  <si>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</si>
  <si>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</si>
  <si>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</si>
  <si>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</si>
  <si>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</si>
  <si>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</si>
  <si>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</si>
  <si>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</si>
  <si>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</si>
  <si>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</si>
  <si>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</si>
  <si>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</si>
  <si>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</si>
  <si>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</si>
  <si>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</si>
  <si>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</si>
  <si>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</si>
  <si>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</si>
  <si>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</si>
  <si>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</si>
  <si>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</si>
  <si>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</si>
  <si>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</si>
  <si>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</si>
  <si>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</si>
  <si>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</si>
  <si>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</si>
  <si>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</si>
  <si>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</si>
  <si>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</si>
  <si>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</si>
  <si>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</si>
  <si>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</si>
  <si>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</si>
  <si>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</si>
  <si>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</si>
  <si>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</si>
  <si>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</si>
  <si>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</si>
  <si>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</si>
  <si>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</si>
  <si>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</si>
  <si>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</si>
  <si>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</si>
  <si>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</si>
  <si>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</si>
  <si>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</si>
  <si>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</si>
  <si>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</si>
  <si>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</si>
  <si>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</si>
  <si>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</si>
  <si>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</si>
  <si>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</si>
  <si>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</si>
  <si>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</si>
  <si>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</si>
  <si>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</si>
  <si>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</si>
  <si>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</si>
  <si>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</si>
  <si>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</si>
  <si>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</si>
  <si>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</si>
  <si>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</si>
  <si>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</si>
  <si>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</si>
  <si>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</si>
  <si>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</si>
  <si>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</si>
  <si>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</si>
  <si>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</si>
  <si>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</si>
  <si>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</si>
  <si>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</si>
  <si>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</si>
  <si>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</si>
  <si>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</si>
  <si>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</si>
  <si>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</si>
  <si>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</si>
  <si>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</si>
  <si>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</si>
  <si>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</si>
  <si>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</si>
  <si>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</si>
  <si>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</si>
  <si>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</si>
  <si>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</si>
  <si>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</si>
  <si>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</si>
  <si>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</si>
  <si>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</si>
  <si>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</si>
  <si>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</si>
  <si>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</si>
  <si>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</si>
  <si>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</si>
  <si>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</si>
  <si>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</si>
  <si>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</si>
  <si>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</si>
  <si>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</si>
  <si>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</si>
  <si>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</si>
  <si>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</si>
  <si>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</si>
  <si>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</si>
  <si>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</si>
  <si>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</si>
  <si>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</si>
  <si>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</si>
  <si>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</si>
  <si>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</si>
  <si>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</si>
  <si>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</si>
  <si>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</si>
  <si>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</si>
  <si>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</si>
  <si>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</si>
  <si>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</si>
  <si>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</si>
  <si>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</si>
  <si>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</si>
  <si>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</si>
  <si>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</si>
  <si>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</si>
  <si>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</si>
  <si>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</si>
  <si>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</si>
  <si>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</si>
  <si>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</si>
  <si>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</si>
  <si>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</si>
  <si>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</si>
  <si>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</si>
  <si>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</si>
  <si>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</si>
  <si>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</si>
  <si>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</si>
  <si>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</si>
  <si>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</si>
  <si>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</si>
  <si>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</si>
  <si>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</si>
  <si>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</si>
  <si>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</si>
  <si>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</si>
  <si>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</si>
  <si>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</si>
  <si>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</si>
  <si>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</si>
  <si>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</si>
  <si>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</si>
  <si>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</si>
  <si>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</si>
  <si>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</si>
  <si>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</si>
  <si>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</si>
  <si>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</si>
  <si>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</si>
  <si>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</si>
  <si>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</si>
  <si>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</si>
  <si>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</si>
  <si>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</si>
  <si>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</si>
  <si>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</si>
  <si>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</si>
  <si>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</si>
  <si>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</si>
  <si>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</si>
  <si>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</si>
  <si>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</si>
  <si>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</si>
  <si>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</si>
  <si>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</si>
  <si>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</si>
  <si>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</si>
  <si>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</si>
  <si>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</si>
  <si>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</si>
  <si>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</si>
  <si>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</si>
  <si>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</si>
  <si>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</si>
  <si>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</si>
  <si>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</si>
  <si>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</si>
  <si>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</si>
  <si>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</si>
  <si>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</si>
  <si>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</si>
  <si>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</si>
  <si>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</si>
  <si>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</si>
  <si>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</si>
  <si>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</si>
  <si>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</si>
  <si>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</si>
  <si>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</si>
  <si>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</si>
  <si>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</si>
  <si>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</si>
  <si>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</si>
  <si>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</si>
  <si>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</si>
  <si>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</si>
  <si>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</si>
  <si>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</si>
  <si>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</si>
  <si>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</si>
  <si>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</si>
  <si>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</si>
  <si>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</si>
  <si>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</si>
  <si>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</si>
  <si>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</si>
  <si>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</si>
  <si>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</si>
  <si>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</si>
  <si>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</si>
  <si>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</si>
  <si>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</si>
  <si>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</si>
  <si>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</si>
  <si>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</si>
  <si>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</si>
  <si>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</si>
  <si>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</si>
  <si>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</si>
  <si>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</si>
  <si>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</si>
  <si>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</si>
  <si>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</si>
  <si>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</si>
  <si>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</si>
  <si>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</si>
  <si>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</si>
  <si>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</si>
  <si>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</si>
  <si>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</si>
  <si>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</si>
  <si>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</si>
  <si>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</si>
  <si>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</si>
  <si>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</si>
  <si>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</si>
  <si>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</si>
  <si>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</si>
  <si>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</si>
  <si>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</si>
  <si>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</si>
  <si>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</si>
  <si>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</si>
  <si>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</si>
  <si>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</si>
  <si>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</si>
  <si>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</si>
  <si>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</si>
  <si>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</si>
  <si>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</si>
  <si>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</si>
  <si>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</si>
  <si>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</si>
  <si>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</si>
  <si>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</si>
  <si>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</si>
  <si>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</si>
  <si>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</si>
  <si>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</si>
  <si>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</si>
  <si>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</si>
  <si>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</si>
  <si>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</si>
  <si>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</si>
  <si>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</si>
  <si>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</si>
  <si>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</si>
  <si>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</si>
  <si>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</si>
  <si>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</si>
  <si>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</si>
  <si>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</si>
  <si>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</si>
  <si>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</si>
  <si>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</si>
  <si>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</si>
  <si>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</si>
  <si>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</si>
  <si>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</si>
  <si>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</si>
  <si>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</si>
  <si>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</si>
  <si>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</si>
  <si>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</si>
  <si>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</si>
  <si>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</si>
  <si>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</si>
  <si>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</si>
  <si>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</si>
  <si>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</si>
  <si>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</si>
  <si>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</si>
  <si>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</si>
  <si>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</si>
  <si>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</si>
  <si>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</si>
  <si>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</si>
  <si>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</si>
  <si>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</si>
  <si>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</si>
  <si>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</si>
  <si>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</si>
  <si>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</si>
  <si>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</si>
  <si>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</si>
  <si>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</si>
  <si>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</si>
  <si>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</si>
  <si>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</si>
  <si>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</si>
  <si>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</si>
  <si>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</si>
  <si>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</si>
  <si>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</si>
  <si>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</si>
  <si>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</si>
  <si>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</si>
  <si>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</si>
  <si>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</si>
  <si>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</si>
  <si>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</si>
  <si>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</si>
  <si>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</si>
  <si>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</si>
  <si>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</si>
  <si>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</si>
  <si>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</si>
  <si>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</si>
  <si>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</si>
  <si>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</si>
  <si>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</si>
  <si>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</si>
  <si>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</si>
  <si>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</si>
  <si>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</si>
  <si>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</si>
  <si>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</si>
  <si>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</si>
  <si>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</si>
  <si>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</si>
  <si>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</si>
  <si>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</si>
  <si>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</si>
  <si>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</si>
  <si>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</si>
  <si>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</si>
  <si>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</si>
  <si>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</si>
  <si>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</si>
  <si>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</si>
  <si>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</si>
  <si>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</si>
  <si>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</si>
  <si>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</si>
  <si>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</si>
  <si>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</si>
  <si>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</si>
  <si>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</si>
  <si>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</si>
  <si>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</si>
  <si>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</si>
  <si>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</si>
  <si>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</si>
  <si>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</si>
  <si>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</si>
  <si>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</si>
  <si>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</si>
  <si>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</si>
  <si>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</si>
  <si>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</si>
  <si>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</si>
  <si>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</si>
  <si>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</si>
  <si>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</si>
  <si>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</si>
  <si>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</si>
  <si>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</si>
  <si>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</si>
  <si>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</si>
  <si>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</si>
  <si>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</si>
  <si>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</si>
  <si>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</si>
  <si>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</si>
  <si>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</si>
  <si>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</si>
  <si>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</si>
  <si>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</si>
  <si>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</si>
  <si>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</si>
  <si>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</si>
  <si>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</si>
  <si>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</si>
  <si>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</si>
  <si>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</si>
  <si>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</si>
  <si>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</si>
  <si>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</si>
  <si>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</si>
  <si>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</si>
  <si>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</si>
  <si>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</si>
  <si>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</si>
  <si>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</si>
  <si>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</si>
  <si>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</si>
  <si>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</si>
  <si>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</si>
  <si>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</si>
  <si>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</si>
  <si>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</si>
  <si>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</si>
  <si>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</si>
  <si>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</si>
  <si>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</si>
  <si>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</si>
  <si>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</si>
  <si>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</si>
  <si>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</si>
  <si>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</si>
  <si>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</si>
  <si>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</si>
  <si>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</si>
  <si>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</si>
  <si>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</si>
  <si>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</si>
  <si>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</si>
  <si>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</si>
  <si>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</si>
  <si>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</si>
  <si>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</si>
  <si>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</si>
  <si>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</si>
  <si>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</si>
  <si>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</si>
  <si>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</si>
  <si>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</si>
  <si>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</si>
  <si>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</si>
  <si>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</si>
  <si>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</si>
  <si>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</si>
  <si>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</si>
  <si>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</si>
  <si>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</si>
  <si>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</si>
  <si>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</si>
  <si>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</si>
  <si>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</si>
  <si>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</si>
  <si>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</si>
  <si>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</si>
  <si>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</si>
  <si>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</si>
  <si>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</si>
  <si>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</si>
  <si>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</si>
  <si>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</si>
  <si>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</si>
  <si>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</si>
  <si>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</si>
  <si>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</si>
  <si>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</si>
  <si>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</si>
  <si>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</si>
  <si>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</si>
  <si>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</si>
  <si>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</si>
  <si>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</si>
  <si>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</si>
  <si>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</si>
  <si>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</si>
  <si>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</si>
  <si>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</si>
  <si>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</si>
  <si>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</si>
  <si>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</si>
  <si>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</si>
  <si>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</si>
  <si>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</si>
  <si>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</si>
  <si>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</si>
  <si>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</si>
  <si>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</si>
  <si>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</si>
  <si>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</si>
  <si>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</si>
  <si>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</si>
  <si>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</si>
  <si>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</si>
  <si>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</si>
  <si>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</si>
  <si>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</si>
  <si>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</si>
  <si>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</si>
  <si>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</si>
  <si>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</si>
  <si>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</si>
  <si>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</si>
  <si>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</si>
  <si>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</si>
  <si>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</si>
  <si>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</si>
  <si>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</si>
  <si>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</si>
  <si>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</si>
  <si>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</si>
  <si>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</si>
  <si>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</si>
  <si>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</si>
  <si>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</si>
  <si>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</si>
  <si>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</si>
  <si>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</si>
  <si>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</si>
  <si>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</si>
  <si>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</si>
  <si>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</si>
  <si>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</si>
  <si>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</si>
  <si>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</si>
  <si>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</si>
  <si>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</si>
  <si>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</si>
  <si>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</si>
  <si>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</si>
  <si>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</si>
  <si>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</si>
  <si>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</si>
  <si>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</si>
  <si>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</si>
  <si>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</si>
  <si>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</si>
  <si>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</si>
  <si>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</si>
  <si>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</si>
  <si>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</si>
  <si>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</si>
  <si>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</si>
  <si>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</si>
  <si>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</si>
  <si>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</si>
  <si>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</si>
  <si>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</si>
  <si>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</si>
  <si>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</si>
  <si>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</si>
  <si>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</si>
  <si>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</si>
  <si>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</si>
  <si>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</si>
  <si>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</si>
  <si>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</si>
  <si>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</si>
  <si>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</si>
  <si>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</si>
  <si>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</si>
  <si>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</si>
  <si>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</si>
  <si>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</si>
  <si>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</si>
  <si>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</si>
  <si>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</si>
  <si>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</si>
  <si>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</si>
  <si>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</si>
  <si>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</si>
  <si>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</si>
  <si>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</si>
  <si>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</si>
  <si>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</si>
  <si>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</si>
  <si>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</si>
  <si>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</si>
  <si>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</si>
  <si>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</si>
  <si>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</si>
  <si>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</si>
  <si>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</si>
  <si>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</si>
  <si>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</si>
  <si>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</si>
  <si>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</si>
  <si>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</si>
  <si>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</si>
  <si>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</si>
  <si>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</si>
  <si>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</si>
  <si>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</si>
  <si>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</si>
  <si>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</si>
  <si>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</si>
  <si>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</si>
  <si>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</si>
  <si>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</si>
  <si>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</si>
  <si>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</si>
  <si>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</si>
  <si>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</si>
  <si>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</si>
  <si>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</si>
  <si>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</si>
  <si>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</si>
  <si>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</si>
  <si>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</si>
  <si>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</si>
  <si>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</si>
  <si>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</si>
  <si>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</si>
  <si>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</si>
  <si>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</si>
  <si>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</si>
  <si>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</si>
  <si>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</si>
  <si>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</si>
  <si>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</si>
  <si>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</si>
  <si>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</si>
  <si>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</si>
  <si>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</si>
  <si>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</si>
  <si>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</si>
  <si>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</si>
  <si>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</si>
  <si>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</si>
  <si>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</si>
  <si>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</si>
  <si>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</si>
  <si>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</si>
  <si>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</si>
  <si>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</si>
  <si>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</si>
  <si>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</si>
  <si>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</si>
  <si>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</si>
  <si>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</si>
  <si>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</si>
  <si>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</si>
  <si>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</si>
  <si>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</si>
  <si>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</si>
  <si>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</si>
  <si>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</si>
  <si>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</si>
  <si>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</si>
  <si>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</si>
  <si>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</si>
  <si>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</si>
  <si>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</si>
  <si>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</si>
  <si>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</si>
  <si>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</si>
  <si>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</si>
  <si>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</si>
  <si>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</si>
  <si>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</si>
  <si>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</si>
  <si>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</si>
  <si>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</si>
  <si>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</si>
  <si>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</si>
  <si>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</si>
  <si>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</si>
  <si>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</si>
  <si>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</si>
  <si>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</si>
  <si>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</si>
  <si>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</si>
  <si>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</si>
  <si>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</si>
  <si>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</si>
  <si>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</si>
  <si>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</si>
  <si>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</si>
  <si>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</si>
  <si>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</si>
  <si>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</si>
  <si>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</si>
  <si>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</si>
  <si>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</si>
  <si>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</si>
  <si>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</si>
  <si>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</si>
  <si>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</si>
  <si>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</si>
  <si>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</si>
  <si>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</si>
  <si>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</si>
  <si>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</si>
  <si>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</si>
  <si>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</si>
  <si>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</si>
  <si>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</si>
  <si>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</si>
  <si>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</si>
  <si>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</si>
  <si>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</si>
  <si>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</si>
  <si>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</si>
  <si>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</si>
  <si>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</si>
  <si>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</si>
  <si>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</si>
  <si>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</si>
  <si>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</si>
  <si>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</si>
  <si>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</si>
  <si>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</si>
  <si>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</si>
  <si>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</si>
  <si>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</si>
  <si>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</si>
  <si>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</si>
  <si>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</si>
  <si>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</si>
  <si>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</si>
  <si>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</si>
  <si>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</si>
  <si>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</si>
  <si>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</si>
  <si>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</si>
  <si>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</si>
  <si>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</si>
  <si>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</si>
  <si>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</si>
  <si>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</si>
  <si>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</si>
  <si>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</si>
  <si>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</si>
  <si>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</si>
  <si>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</si>
  <si>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</si>
  <si>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</si>
  <si>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</si>
  <si>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</si>
  <si>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</si>
  <si>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</si>
  <si>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</si>
  <si>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</si>
  <si>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</si>
  <si>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</si>
  <si>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</si>
  <si>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</si>
  <si>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</si>
  <si>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</si>
  <si>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</si>
  <si>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</si>
  <si>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</si>
  <si>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</si>
  <si>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</si>
  <si>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</si>
  <si>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</si>
  <si>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</si>
  <si>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</si>
  <si>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</si>
  <si>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</si>
  <si>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</si>
  <si>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</si>
  <si>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</si>
  <si>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</si>
  <si>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</si>
  <si>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</si>
  <si>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</si>
  <si>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</si>
  <si>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</si>
  <si>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</si>
  <si>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</si>
  <si>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</si>
  <si>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</si>
  <si>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</si>
  <si>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</si>
  <si>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</si>
  <si>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</si>
  <si>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</si>
  <si>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</si>
  <si>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</si>
  <si>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</si>
  <si>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</si>
  <si>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</si>
  <si>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</si>
  <si>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</si>
  <si>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</si>
  <si>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</si>
  <si>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</si>
  <si>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</si>
  <si>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</si>
  <si>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</si>
  <si>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</si>
  <si>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</si>
  <si>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</si>
  <si>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</si>
  <si>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</si>
  <si>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</si>
  <si>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</si>
  <si>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</si>
  <si>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</si>
  <si>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</si>
  <si>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</si>
  <si>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</si>
  <si>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</si>
  <si>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</si>
  <si>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</si>
  <si>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</si>
  <si>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</si>
  <si>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</si>
  <si>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</si>
  <si>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</si>
  <si>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</si>
  <si>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</si>
  <si>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</si>
  <si>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</si>
  <si>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</si>
  <si>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</si>
  <si>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</si>
  <si>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</si>
  <si>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</si>
  <si>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</si>
  <si>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</si>
  <si>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</si>
  <si>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</si>
  <si>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</si>
  <si>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</si>
  <si>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</si>
  <si>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</si>
  <si>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</si>
  <si>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</si>
  <si>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</si>
  <si>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</si>
  <si>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</si>
  <si>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</si>
  <si>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</si>
  <si>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</si>
  <si>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</si>
  <si>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</si>
  <si>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</si>
  <si>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</si>
  <si>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</si>
  <si>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</si>
  <si>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</si>
  <si>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</si>
  <si>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</si>
  <si>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</si>
  <si>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</si>
  <si>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</si>
  <si>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</si>
  <si>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</si>
  <si>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</si>
  <si>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</si>
  <si>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</si>
  <si>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</si>
  <si>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</si>
  <si>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</si>
  <si>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</si>
  <si>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</si>
  <si>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</si>
  <si>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</si>
  <si>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</si>
  <si>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</si>
  <si>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</si>
  <si>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</si>
  <si>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</si>
  <si>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</si>
  <si>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</si>
  <si>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</si>
  <si>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</si>
  <si>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</si>
  <si>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</si>
  <si>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</si>
  <si>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</si>
  <si>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</si>
  <si>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</si>
  <si>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</si>
  <si>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</si>
  <si>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</si>
  <si>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</si>
  <si>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</si>
  <si>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</si>
  <si>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</si>
  <si>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</si>
  <si>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</si>
  <si>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</si>
  <si>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</si>
  <si>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</si>
  <si>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</si>
  <si>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</si>
  <si>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</si>
  <si>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</si>
  <si>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</si>
  <si>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</si>
  <si>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</si>
  <si>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</si>
  <si>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</si>
  <si>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</si>
  <si>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</si>
  <si>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</si>
  <si>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</si>
  <si>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</si>
  <si>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</si>
  <si>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</si>
  <si>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</si>
  <si>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</si>
  <si>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</si>
  <si>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</si>
  <si>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</si>
  <si>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</si>
  <si>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</si>
  <si>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</si>
  <si>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</si>
  <si>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</si>
  <si>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</si>
  <si>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</si>
  <si>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</si>
  <si>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</si>
  <si>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</si>
  <si>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</si>
  <si>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</si>
  <si>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</si>
  <si>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</si>
  <si>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</si>
  <si>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</si>
  <si>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</si>
  <si>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</si>
  <si>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</si>
  <si>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</si>
  <si>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</si>
  <si>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</si>
  <si>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</si>
  <si>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</si>
  <si>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</si>
  <si>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</si>
  <si>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</si>
  <si>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</si>
  <si>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</si>
  <si>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</si>
  <si>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</si>
  <si>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</si>
  <si>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</si>
  <si>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</si>
  <si>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</si>
  <si>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</si>
  <si>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</si>
  <si>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</si>
  <si>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</si>
  <si>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</si>
  <si>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</si>
  <si>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</si>
  <si>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</si>
  <si>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</si>
  <si>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</si>
  <si>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</si>
  <si>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</si>
  <si>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</si>
  <si>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</si>
  <si>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</si>
  <si>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</si>
  <si>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</si>
  <si>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</si>
  <si>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</si>
  <si>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</si>
  <si>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</si>
  <si>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</si>
  <si>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</si>
  <si>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</si>
  <si>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</si>
  <si>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</si>
  <si>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</si>
  <si>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</si>
  <si>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</si>
  <si>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</si>
  <si>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</si>
  <si>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</si>
  <si>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</si>
  <si>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</si>
  <si>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</si>
  <si>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</si>
  <si>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</si>
  <si>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</si>
  <si>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</si>
  <si>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</si>
  <si>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</si>
  <si>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</si>
  <si>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</si>
  <si>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</si>
  <si>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</si>
  <si>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</si>
  <si>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</si>
  <si>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</si>
  <si>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</si>
  <si>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</si>
  <si>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</si>
  <si>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</si>
  <si>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</si>
  <si>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</si>
  <si>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</si>
  <si>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</si>
  <si>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</si>
  <si>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</si>
  <si>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</si>
  <si>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</si>
  <si>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</si>
  <si>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</si>
  <si>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</si>
  <si>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</si>
  <si>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</si>
  <si>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</si>
  <si>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</si>
  <si>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</si>
  <si>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</si>
  <si>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</si>
  <si>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</si>
  <si>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</si>
  <si>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</si>
  <si>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</si>
  <si>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</si>
  <si>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</si>
  <si>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</si>
  <si>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</si>
  <si>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</si>
  <si>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</si>
  <si>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</si>
  <si>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</si>
  <si>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</si>
  <si>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</si>
  <si>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</si>
  <si>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</si>
  <si>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</si>
  <si>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</si>
  <si>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</si>
  <si>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</si>
  <si>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</si>
  <si>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</si>
  <si>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</si>
  <si>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</si>
  <si>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</si>
  <si>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</si>
  <si>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</si>
  <si>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</si>
  <si>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</si>
  <si>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</si>
  <si>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</si>
  <si>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</si>
  <si>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</si>
  <si>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</si>
  <si>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</si>
  <si>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</si>
  <si>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</si>
  <si>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</si>
  <si>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</si>
  <si>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</si>
  <si>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</si>
  <si>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</si>
  <si>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</si>
  <si>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</si>
  <si>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</si>
  <si>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</si>
  <si>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</si>
  <si>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</si>
  <si>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</si>
  <si>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</si>
  <si>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</si>
  <si>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</si>
  <si>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</si>
  <si>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</si>
  <si>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</si>
  <si>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</si>
  <si>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</si>
  <si>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</si>
  <si>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</si>
  <si>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</si>
  <si>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</si>
  <si>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</si>
  <si>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</si>
  <si>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</si>
  <si>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</si>
  <si>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</si>
  <si>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</si>
  <si>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</si>
  <si>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</si>
  <si>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</si>
  <si>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</si>
  <si>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</si>
  <si>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</si>
  <si>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</si>
  <si>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</si>
  <si>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</si>
  <si>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</si>
  <si>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</si>
  <si>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</si>
  <si>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</si>
  <si>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</si>
  <si>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</si>
  <si>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</si>
  <si>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</si>
  <si>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</si>
  <si>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</si>
  <si>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</si>
  <si>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</si>
  <si>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</si>
  <si>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</si>
  <si>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</si>
  <si>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</si>
  <si>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</si>
  <si>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</si>
  <si>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</si>
  <si>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</si>
  <si>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</si>
  <si>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</si>
  <si>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</si>
  <si>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</si>
  <si>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</si>
  <si>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</si>
  <si>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</si>
  <si>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</si>
  <si>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</si>
  <si>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</si>
  <si>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</si>
  <si>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</si>
  <si>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</si>
  <si>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</si>
  <si>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</si>
  <si>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</si>
  <si>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</si>
  <si>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</si>
  <si>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</si>
  <si>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</si>
  <si>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</si>
  <si>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</si>
  <si>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</si>
  <si>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</si>
  <si>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</si>
  <si>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</si>
  <si>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</si>
  <si>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</si>
  <si>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</si>
  <si>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</si>
  <si>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</si>
  <si>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</si>
  <si>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</si>
  <si>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</si>
  <si>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</si>
  <si>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</si>
  <si>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</si>
  <si>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</si>
  <si>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</si>
  <si>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</si>
  <si>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</si>
  <si>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</si>
  <si>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</si>
  <si>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</si>
  <si>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</si>
  <si>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</si>
  <si>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</si>
  <si>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</si>
  <si>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</si>
  <si>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</si>
  <si>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</si>
  <si>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</si>
  <si>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</si>
  <si>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</si>
  <si>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</si>
  <si>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</si>
  <si>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</si>
  <si>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</si>
  <si>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</si>
  <si>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</si>
  <si>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</si>
  <si>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</si>
  <si>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</si>
  <si>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</si>
  <si>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</si>
  <si>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</si>
  <si>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</si>
  <si>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</si>
  <si>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</si>
  <si>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</si>
  <si>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</si>
  <si>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</si>
  <si>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</si>
  <si>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</si>
  <si>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</si>
  <si>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</si>
  <si>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</si>
  <si>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</si>
  <si>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</si>
  <si>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</si>
  <si>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</si>
  <si>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</si>
  <si>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</si>
  <si>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</si>
  <si>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</si>
  <si>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</si>
  <si>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</si>
  <si>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</si>
  <si>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</si>
  <si>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</si>
  <si>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</si>
  <si>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</si>
  <si>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</si>
  <si>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</si>
  <si>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</si>
  <si>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</si>
  <si>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</si>
  <si>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</si>
  <si>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</si>
  <si>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</si>
  <si>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</si>
  <si>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</si>
  <si>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</si>
  <si>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</si>
  <si>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</si>
  <si>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</si>
  <si>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</si>
  <si>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</si>
  <si>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</si>
  <si>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</si>
  <si>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</si>
  <si>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</si>
  <si>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</si>
  <si>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</si>
  <si>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</si>
  <si>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</si>
  <si>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</si>
  <si>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</si>
  <si>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</si>
  <si>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</si>
  <si>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</si>
  <si>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</si>
  <si>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</si>
  <si>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</si>
  <si>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</si>
  <si>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</si>
  <si>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</si>
  <si>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</si>
  <si>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</si>
  <si>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</si>
  <si>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</si>
  <si>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</si>
  <si>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</si>
  <si>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</si>
  <si>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</si>
  <si>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</si>
  <si>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</si>
  <si>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</si>
  <si>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</si>
  <si>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</si>
  <si>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</si>
  <si>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</si>
  <si>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</si>
  <si>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</si>
  <si>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</si>
  <si>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</si>
  <si>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</si>
  <si>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</si>
  <si>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</si>
  <si>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</si>
  <si>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</si>
  <si>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</si>
  <si>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</si>
  <si>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</si>
  <si>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</si>
  <si>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</si>
  <si>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</si>
  <si>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</si>
  <si>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</si>
  <si>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</si>
  <si>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</si>
  <si>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</si>
  <si>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</si>
  <si>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</si>
  <si>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</si>
  <si>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</si>
  <si>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</si>
  <si>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</si>
  <si>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</si>
  <si>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</si>
  <si>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</si>
  <si>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</si>
  <si>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</si>
  <si>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</si>
  <si>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</si>
  <si>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</si>
  <si>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</si>
  <si>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</si>
  <si>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</si>
  <si>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</si>
  <si>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</si>
  <si>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</si>
  <si>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</si>
  <si>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</si>
  <si>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</si>
  <si>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</si>
  <si>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</si>
  <si>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</si>
  <si>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</si>
  <si>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</si>
  <si>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</si>
  <si>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</si>
  <si>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</si>
  <si>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</si>
  <si>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</si>
  <si>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</si>
  <si>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</si>
  <si>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</si>
  <si>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</si>
  <si>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</si>
  <si>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</si>
  <si>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</si>
  <si>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</si>
  <si>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</si>
  <si>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</si>
  <si>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</si>
  <si>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</si>
  <si>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</si>
  <si>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</si>
  <si>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</si>
  <si>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</si>
  <si>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</si>
  <si>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</si>
  <si>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</si>
  <si>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</si>
  <si>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</si>
  <si>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</si>
  <si>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</si>
  <si>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</si>
  <si>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</si>
  <si>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</si>
  <si>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</si>
  <si>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</si>
  <si>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</si>
  <si>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</si>
  <si>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</si>
  <si>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</si>
  <si>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</si>
  <si>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</si>
  <si>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</si>
  <si>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</si>
  <si>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</si>
  <si>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</si>
  <si>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</si>
  <si>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</si>
  <si>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</si>
  <si>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</si>
  <si>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</si>
  <si>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</si>
  <si>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</si>
  <si>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</si>
  <si>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</si>
  <si>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</si>
  <si>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</si>
  <si>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</si>
  <si>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</si>
  <si>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</si>
  <si>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</si>
  <si>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</si>
  <si>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</si>
  <si>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</si>
  <si>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</si>
  <si>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</si>
  <si>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</si>
  <si>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</si>
  <si>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</si>
  <si>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</si>
  <si>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</si>
  <si>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</si>
  <si>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</si>
  <si>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</si>
  <si>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</si>
  <si>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</si>
  <si>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</si>
  <si>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</si>
  <si>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</si>
  <si>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</si>
  <si>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</si>
  <si>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</si>
  <si>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</si>
  <si>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</si>
  <si>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</si>
  <si>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</si>
  <si>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</si>
  <si>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</si>
  <si>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</si>
  <si>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</si>
  <si>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</si>
  <si>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</si>
  <si>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</si>
  <si>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</si>
  <si>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</si>
  <si>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</si>
  <si>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</si>
  <si>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</si>
  <si>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</si>
  <si>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</si>
  <si>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</si>
  <si>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</si>
  <si>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</si>
  <si>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</si>
  <si>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</si>
  <si>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</si>
  <si>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</si>
  <si>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</si>
  <si>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</si>
  <si>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</si>
  <si>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</si>
  <si>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</si>
  <si>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</si>
  <si>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</si>
  <si>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</si>
  <si>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</si>
  <si>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</si>
  <si>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</si>
  <si>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</si>
  <si>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</si>
  <si>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</si>
  <si>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</si>
  <si>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</si>
  <si>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</si>
  <si>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</si>
  <si>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</si>
  <si>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</si>
  <si>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</si>
  <si>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</si>
  <si>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</si>
  <si>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</si>
  <si>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</si>
  <si>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</si>
  <si>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</si>
  <si>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</si>
  <si>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</si>
  <si>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</si>
  <si>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</si>
  <si>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</si>
  <si>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</si>
  <si>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</si>
  <si>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</si>
  <si>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</si>
  <si>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</si>
  <si>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</si>
  <si>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</si>
  <si>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</si>
  <si>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</si>
  <si>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</si>
  <si>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</si>
  <si>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</si>
  <si>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</si>
  <si>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</si>
  <si>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</si>
  <si>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</si>
  <si>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</si>
  <si>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</si>
  <si>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</si>
  <si>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</si>
  <si>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</si>
  <si>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</si>
  <si>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</si>
  <si>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</si>
  <si>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</si>
  <si>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</si>
  <si>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</si>
  <si>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</si>
  <si>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</si>
  <si>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</si>
  <si>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</si>
  <si>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</si>
  <si>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</si>
  <si>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</si>
  <si>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</si>
  <si>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</si>
  <si>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</si>
  <si>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</si>
  <si>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</si>
  <si>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</si>
  <si>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</si>
  <si>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</si>
  <si>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</si>
  <si>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</si>
  <si>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</si>
  <si>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</si>
  <si>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</si>
  <si>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</si>
  <si>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</si>
  <si>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</si>
  <si>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</si>
  <si>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</si>
  <si>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</si>
  <si>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</si>
  <si>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</si>
  <si>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</si>
  <si>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</si>
  <si>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</si>
  <si>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</si>
  <si>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</si>
  <si>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</si>
  <si>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</si>
  <si>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</si>
  <si>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</si>
  <si>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</si>
  <si>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</si>
  <si>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</si>
  <si>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</si>
  <si>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</si>
  <si>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</si>
  <si>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</si>
  <si>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</si>
  <si>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</si>
  <si>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</si>
  <si>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</si>
  <si>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</si>
  <si>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</si>
  <si>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</si>
  <si>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</si>
  <si>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</si>
  <si>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</si>
  <si>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</si>
  <si>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</si>
  <si>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</si>
  <si>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</si>
  <si>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</si>
  <si>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</si>
  <si>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</si>
  <si>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</si>
  <si>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</si>
  <si>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</si>
  <si>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</si>
  <si>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</si>
  <si>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</si>
  <si>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</si>
  <si>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</si>
  <si>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</si>
  <si>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</si>
  <si>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</si>
  <si>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</si>
  <si>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</si>
  <si>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</si>
  <si>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</si>
  <si>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</si>
  <si>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</si>
  <si>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</si>
  <si>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</si>
  <si>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</si>
  <si>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</si>
  <si>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</si>
  <si>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</si>
  <si>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</si>
  <si>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</si>
  <si>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</si>
  <si>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</si>
  <si>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</si>
  <si>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</si>
  <si>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</si>
  <si>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</si>
  <si>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</si>
  <si>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</si>
  <si>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</si>
  <si>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</si>
  <si>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</si>
  <si>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</si>
  <si>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</si>
  <si>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</si>
  <si>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</si>
  <si>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</si>
  <si>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</si>
  <si>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</si>
  <si>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</si>
  <si>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</si>
  <si>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</si>
  <si>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</si>
  <si>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</si>
  <si>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</si>
  <si>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</si>
  <si>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</si>
  <si>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</si>
  <si>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</si>
  <si>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</si>
  <si>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</si>
  <si>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</si>
  <si>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</si>
  <si>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</si>
  <si>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</si>
  <si>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</si>
  <si>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</si>
  <si>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</si>
  <si>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</si>
  <si>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</si>
  <si>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</si>
  <si>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</si>
  <si>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</si>
  <si>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</si>
  <si>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</si>
  <si>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</si>
  <si>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</si>
  <si>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</si>
  <si>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</si>
  <si>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</si>
  <si>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</si>
  <si>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</si>
  <si>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</si>
  <si>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</si>
  <si>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</si>
  <si>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</si>
  <si>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</si>
  <si>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</si>
  <si>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</si>
  <si>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</si>
  <si>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</si>
  <si>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</si>
  <si>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</si>
  <si>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</si>
  <si>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</si>
  <si>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</si>
  <si>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</si>
  <si>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</si>
  <si>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</si>
  <si>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</si>
  <si>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</si>
  <si>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</si>
  <si>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</si>
  <si>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</si>
  <si>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</si>
  <si>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</si>
  <si>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</si>
  <si>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</si>
  <si>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</si>
  <si>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</si>
  <si>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</si>
  <si>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</si>
  <si>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</si>
  <si>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</si>
  <si>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</si>
  <si>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</si>
  <si>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</si>
  <si>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</si>
  <si>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</si>
  <si>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</si>
  <si>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</si>
  <si>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</si>
  <si>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</si>
  <si>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</si>
  <si>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</si>
  <si>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</si>
  <si>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</si>
  <si>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</si>
  <si>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</si>
  <si>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</si>
  <si>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</si>
  <si>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</si>
  <si>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</si>
  <si>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</si>
  <si>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</si>
  <si>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</si>
  <si>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</si>
  <si>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</si>
  <si>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</si>
  <si>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</si>
  <si>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</si>
  <si>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</si>
  <si>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</si>
  <si>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</si>
  <si>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</si>
  <si>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</si>
  <si>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</si>
  <si>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</si>
  <si>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</si>
  <si>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</si>
  <si>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</si>
  <si>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</si>
  <si>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</si>
  <si>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</si>
  <si>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</si>
  <si>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</si>
  <si>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</si>
  <si>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</si>
  <si>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</si>
  <si>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</si>
  <si>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</si>
  <si>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</si>
  <si>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</si>
  <si>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</si>
  <si>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</si>
  <si>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</si>
  <si>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</si>
  <si>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</si>
  <si>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</si>
  <si>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</si>
  <si>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</si>
  <si>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</si>
  <si>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</si>
  <si>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</si>
  <si>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</si>
  <si>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</si>
  <si>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</si>
  <si>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</si>
  <si>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</si>
  <si>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</si>
  <si>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</si>
  <si>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</si>
  <si>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</si>
  <si>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</si>
  <si>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</si>
  <si>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</si>
  <si>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</si>
  <si>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</si>
  <si>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</si>
  <si>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</si>
  <si>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</si>
  <si>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</si>
  <si>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</si>
  <si>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</si>
  <si>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</si>
  <si>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</si>
  <si>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</si>
  <si>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</si>
  <si>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</si>
  <si>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</si>
  <si>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</si>
  <si>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</si>
  <si>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</si>
  <si>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</si>
  <si>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</si>
  <si>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</si>
  <si>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</si>
  <si>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</si>
  <si>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</si>
  <si>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</si>
  <si>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</si>
  <si>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</si>
  <si>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</si>
  <si>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</si>
  <si>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</si>
  <si>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</si>
  <si>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</si>
  <si>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</si>
  <si>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</si>
  <si>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</si>
  <si>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</si>
  <si>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</si>
  <si>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</si>
  <si>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</si>
  <si>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</si>
  <si>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</si>
  <si>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</si>
  <si>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</si>
  <si>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</si>
  <si>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</si>
  <si>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</si>
  <si>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</si>
  <si>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</si>
  <si>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</si>
  <si>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</si>
  <si>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</si>
  <si>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</si>
  <si>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</si>
  <si>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</si>
  <si>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</si>
  <si>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</si>
  <si>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</si>
  <si>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</si>
  <si>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</si>
  <si>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</si>
  <si>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</si>
  <si>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</si>
  <si>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</si>
  <si>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</si>
  <si>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</si>
  <si>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</si>
  <si>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</si>
  <si>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</si>
  <si>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</si>
  <si>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</si>
  <si>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</si>
  <si>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</si>
  <si>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</si>
  <si>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</si>
  <si>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</si>
  <si>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</si>
  <si>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</si>
  <si>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</si>
  <si>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</si>
  <si>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</si>
  <si>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</si>
  <si>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</si>
  <si>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</si>
  <si>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</si>
  <si>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</si>
  <si>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</si>
  <si>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</si>
  <si>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</si>
  <si>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</si>
  <si>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</si>
  <si>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</si>
  <si>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</si>
  <si>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</si>
  <si>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</si>
  <si>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</si>
  <si>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</si>
  <si>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</si>
  <si>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</si>
  <si>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</si>
  <si>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</si>
  <si>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</si>
  <si>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</si>
  <si>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</si>
  <si>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</si>
  <si>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</si>
  <si>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</si>
  <si>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</si>
  <si>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</si>
  <si>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</si>
  <si>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</si>
  <si>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</si>
  <si>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</si>
  <si>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</si>
  <si>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</si>
  <si>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</si>
  <si>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</si>
  <si>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</si>
  <si>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</si>
  <si>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</si>
  <si>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</si>
  <si>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</si>
  <si>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</si>
  <si>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</si>
  <si>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</si>
  <si>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</si>
  <si>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</si>
  <si>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</si>
  <si>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</si>
  <si>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</si>
  <si>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</si>
  <si>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</si>
  <si>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</si>
  <si>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</si>
  <si>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</si>
  <si>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</si>
  <si>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</si>
  <si>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</si>
  <si>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</si>
  <si>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</si>
  <si>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</si>
  <si>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</si>
  <si>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</si>
  <si>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</si>
  <si>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</si>
  <si>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</si>
  <si>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</si>
  <si>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</si>
  <si>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</si>
  <si>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</si>
  <si>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</si>
  <si>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</si>
  <si>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</si>
  <si>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</si>
  <si>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</si>
  <si>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</si>
  <si>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</si>
  <si>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</si>
  <si>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</si>
  <si>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</si>
  <si>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</si>
  <si>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</si>
  <si>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</si>
  <si>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</si>
  <si>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</si>
  <si>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</si>
  <si>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</si>
  <si>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</si>
  <si>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</si>
  <si>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</si>
  <si>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</si>
  <si>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</si>
  <si>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</si>
  <si>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</si>
  <si>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</si>
  <si>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</si>
  <si>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</si>
  <si>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</si>
  <si>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</si>
  <si>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</si>
  <si>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</si>
  <si>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</si>
  <si>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</si>
  <si>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</si>
  <si>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</si>
  <si>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</si>
  <si>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</si>
  <si>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</si>
  <si>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</si>
  <si>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</si>
  <si>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</si>
  <si>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</si>
  <si>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</si>
  <si>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</si>
  <si>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</si>
  <si>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</si>
  <si>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</si>
  <si>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</si>
  <si>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</si>
  <si>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</si>
  <si>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</si>
  <si>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</si>
  <si>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</si>
  <si>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</si>
  <si>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</si>
  <si>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</si>
  <si>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</si>
  <si>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</si>
  <si>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</si>
  <si>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</si>
  <si>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</si>
  <si>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</si>
  <si>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</si>
  <si>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</si>
  <si>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</si>
  <si>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</si>
  <si>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</si>
  <si>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</si>
  <si>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</si>
  <si>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</si>
  <si>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</si>
  <si>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</si>
  <si>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</si>
  <si>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</si>
  <si>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</si>
  <si>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</si>
  <si>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</si>
  <si>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</si>
  <si>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</si>
  <si>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</si>
  <si>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</si>
  <si>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</si>
  <si>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</si>
  <si>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</si>
  <si>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</si>
  <si>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</si>
  <si>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</si>
  <si>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</si>
  <si>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</si>
  <si>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</si>
  <si>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</si>
  <si>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</si>
  <si>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</si>
  <si>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</si>
  <si>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</si>
  <si>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</si>
  <si>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</si>
  <si>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</si>
  <si>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</si>
  <si>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</si>
  <si>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</si>
  <si>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</si>
  <si>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</si>
  <si>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</si>
  <si>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</si>
  <si>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</si>
  <si>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</si>
  <si>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</si>
  <si>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</si>
  <si>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</si>
  <si>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</si>
  <si>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</si>
  <si>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</si>
  <si>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</si>
  <si>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</si>
  <si>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</si>
  <si>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</si>
  <si>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</si>
  <si>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</si>
  <si>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</si>
  <si>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</si>
  <si>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</si>
  <si>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</si>
  <si>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</si>
  <si>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</si>
  <si>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</si>
  <si>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</si>
  <si>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</si>
  <si>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</si>
  <si>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</si>
  <si>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</si>
  <si>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</si>
  <si>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</si>
  <si>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</si>
  <si>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</si>
  <si>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</si>
  <si>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</si>
  <si>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</si>
  <si>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</si>
  <si>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</si>
  <si>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</si>
  <si>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</si>
  <si>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</si>
  <si>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</si>
  <si>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</si>
  <si>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</si>
  <si>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</si>
  <si>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</si>
  <si>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</si>
  <si>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</si>
  <si>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</si>
  <si>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</si>
  <si>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</si>
  <si>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</si>
  <si>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</si>
  <si>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</si>
  <si>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</si>
  <si>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</si>
  <si>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</si>
  <si>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</si>
  <si>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</si>
  <si>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</si>
  <si>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</si>
  <si>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</si>
  <si>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</si>
  <si>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</si>
  <si>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</si>
  <si>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</si>
  <si>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</si>
  <si>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</si>
  <si>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</si>
  <si>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</si>
  <si>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</si>
  <si>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</si>
  <si>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</si>
  <si>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</si>
  <si>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</si>
  <si>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</si>
  <si>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</si>
  <si>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</si>
  <si>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</si>
  <si>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</si>
  <si>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</si>
  <si>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</si>
  <si>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</si>
  <si>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</si>
  <si>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</si>
  <si>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</si>
  <si>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</si>
  <si>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</si>
  <si>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</si>
  <si>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</si>
  <si>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</si>
  <si>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</si>
  <si>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</si>
  <si>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</si>
  <si>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</si>
  <si>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</si>
  <si>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</si>
  <si>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</si>
  <si>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</si>
  <si>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</si>
  <si>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</si>
  <si>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</si>
  <si>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</si>
  <si>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</si>
  <si>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</si>
  <si>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</si>
  <si>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</si>
  <si>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</si>
  <si>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</si>
  <si>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</si>
  <si>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</si>
  <si>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</si>
  <si>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</si>
  <si>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</si>
  <si>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</si>
  <si>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</si>
  <si>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</si>
  <si>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</si>
  <si>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</si>
  <si>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</si>
  <si>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</si>
  <si>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</si>
  <si>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</si>
  <si>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</si>
  <si>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</si>
  <si>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</si>
  <si>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</si>
  <si>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</si>
  <si>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</si>
  <si>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</si>
  <si>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</si>
  <si>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</si>
  <si>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</si>
  <si>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</si>
  <si>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</si>
  <si>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</si>
  <si>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</si>
  <si>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</si>
  <si>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</si>
  <si>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</si>
  <si>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</si>
  <si>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</si>
  <si>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</si>
  <si>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</si>
  <si>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</si>
  <si>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</si>
  <si>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</si>
  <si>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</si>
  <si>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</si>
  <si>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</si>
  <si>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</si>
  <si>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</si>
  <si>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</si>
  <si>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</si>
  <si>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</si>
  <si>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</si>
  <si>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</si>
  <si>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</si>
  <si>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</si>
  <si>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</si>
  <si>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</si>
  <si>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</si>
  <si>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</si>
  <si>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</si>
  <si>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</si>
  <si>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</si>
  <si>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</si>
  <si>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</si>
  <si>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</si>
  <si>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</si>
  <si>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</si>
  <si>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</si>
  <si>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</si>
  <si>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</si>
  <si>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</si>
  <si>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</si>
  <si>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</si>
  <si>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</si>
  <si>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</si>
  <si>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</si>
  <si>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</si>
  <si>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</si>
  <si>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</si>
  <si>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</si>
  <si>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</si>
  <si>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</si>
  <si>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</si>
  <si>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</si>
  <si>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</si>
  <si>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</si>
  <si>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</si>
  <si>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</si>
  <si>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</si>
  <si>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</si>
  <si>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</si>
  <si>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</si>
  <si>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</si>
  <si>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</si>
  <si>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</si>
  <si>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</si>
  <si>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</si>
  <si>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</si>
  <si>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</si>
  <si>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</si>
  <si>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</si>
  <si>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</si>
  <si>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</si>
  <si>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</si>
  <si>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</si>
  <si>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</si>
  <si>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</si>
  <si>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</si>
  <si>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</si>
  <si>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</si>
  <si>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</si>
  <si>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</si>
  <si>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</si>
  <si>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</si>
  <si>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</si>
  <si>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</si>
  <si>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</si>
  <si>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</si>
  <si>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</si>
  <si>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</si>
  <si>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</si>
  <si>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</si>
  <si>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</si>
  <si>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</si>
  <si>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</si>
  <si>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</si>
  <si>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</si>
  <si>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</si>
  <si>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</si>
  <si>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</si>
  <si>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</si>
  <si>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</si>
  <si>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</si>
  <si>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</si>
  <si>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</si>
  <si>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</si>
  <si>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</si>
  <si>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</si>
  <si>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</si>
  <si>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</si>
  <si>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</si>
  <si>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</si>
  <si>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</si>
  <si>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</si>
  <si>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</si>
  <si>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</si>
  <si>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</si>
  <si>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</si>
  <si>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</si>
  <si>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</si>
  <si>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</si>
  <si>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</si>
  <si>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</si>
  <si>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</si>
  <si>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</si>
  <si>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</si>
  <si>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</si>
  <si>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</si>
  <si>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</si>
  <si>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</si>
  <si>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</si>
  <si>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</si>
  <si>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</si>
  <si>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</si>
  <si>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</si>
  <si>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</si>
  <si>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</si>
  <si>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</si>
  <si>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</si>
  <si>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</si>
  <si>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</si>
  <si>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</si>
  <si>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</si>
  <si>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</si>
  <si>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</si>
  <si>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</si>
  <si>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</si>
  <si>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</si>
  <si>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</si>
  <si>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</si>
  <si>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</si>
  <si>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</si>
  <si>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</si>
  <si>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</si>
  <si>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</si>
  <si>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</si>
  <si>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</si>
  <si>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</si>
  <si>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</si>
  <si>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</si>
  <si>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</si>
  <si>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</si>
  <si>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</si>
  <si>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</si>
  <si>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</si>
  <si>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</si>
  <si>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</si>
  <si>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</si>
  <si>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</si>
  <si>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</si>
  <si>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</si>
  <si>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</si>
  <si>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</si>
  <si>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</si>
  <si>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</si>
  <si>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</si>
  <si>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</si>
  <si>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</si>
  <si>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</si>
  <si>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</si>
  <si>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</si>
  <si>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</si>
  <si>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</si>
  <si>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</si>
  <si>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</si>
  <si>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</si>
  <si>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</si>
  <si>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</si>
  <si>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</si>
  <si>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</si>
  <si>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</si>
  <si>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</si>
  <si>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</si>
  <si>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</si>
  <si>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</si>
  <si>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</si>
  <si>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</si>
  <si>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</si>
  <si>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</si>
  <si>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</si>
  <si>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</si>
  <si>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</si>
  <si>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</si>
  <si>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</si>
  <si>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</si>
  <si>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</si>
  <si>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</si>
  <si>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</si>
  <si>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</si>
  <si>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</si>
  <si>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</si>
  <si>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</si>
  <si>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</si>
  <si>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</si>
  <si>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</si>
  <si>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</si>
  <si>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</si>
  <si>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</si>
  <si>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</si>
  <si>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</si>
  <si>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</si>
  <si>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</si>
  <si>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</si>
  <si>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</si>
  <si>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</si>
  <si>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</si>
  <si>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</si>
  <si>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</si>
  <si>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</si>
  <si>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</si>
  <si>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</si>
  <si>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</si>
  <si>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</si>
  <si>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</si>
  <si>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</si>
  <si>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</si>
  <si>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</si>
  <si>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</si>
  <si>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</si>
  <si>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</si>
  <si>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</si>
  <si>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</si>
  <si>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</si>
  <si>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</si>
  <si>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</si>
  <si>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</si>
  <si>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</si>
  <si>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</si>
  <si>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</si>
  <si>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</si>
  <si>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</si>
  <si>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</si>
  <si>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</si>
  <si>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</si>
  <si>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</si>
  <si>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</si>
  <si>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</si>
  <si>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</si>
  <si>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</si>
  <si>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</si>
  <si>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</si>
  <si>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</si>
  <si>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</si>
  <si>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</si>
  <si>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</si>
  <si>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</si>
  <si>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</si>
  <si>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</si>
  <si>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</si>
  <si>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</si>
  <si>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</si>
  <si>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</si>
  <si>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</si>
  <si>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</si>
  <si>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</si>
  <si>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</si>
  <si>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</si>
  <si>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</si>
  <si>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</si>
  <si>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</si>
  <si>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</si>
  <si>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</si>
  <si>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</si>
  <si>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</si>
  <si>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</si>
  <si>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</si>
  <si>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</si>
  <si>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</si>
  <si>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</si>
  <si>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</si>
  <si>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</si>
  <si>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</si>
  <si>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</si>
  <si>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</si>
  <si>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</si>
  <si>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</si>
  <si>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</si>
  <si>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</si>
  <si>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</si>
  <si>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</si>
  <si>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</si>
  <si>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</si>
  <si>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</si>
  <si>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</si>
  <si>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</si>
  <si>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</si>
  <si>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</si>
  <si>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</si>
  <si>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</si>
  <si>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</si>
  <si>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</si>
  <si>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</si>
  <si>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</si>
  <si>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</si>
  <si>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</si>
  <si>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</si>
  <si>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</si>
  <si>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</si>
  <si>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</si>
  <si>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</si>
  <si>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</si>
  <si>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</si>
  <si>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</si>
  <si>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</si>
  <si>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</si>
  <si>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</si>
  <si>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</si>
  <si>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</si>
  <si>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</si>
  <si>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</si>
  <si>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</si>
  <si>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</si>
  <si>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</si>
  <si>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</si>
  <si>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</si>
  <si>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</si>
  <si>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</si>
  <si>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</si>
  <si>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</si>
  <si>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</si>
  <si>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</si>
  <si>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</si>
  <si>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</si>
  <si>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</si>
  <si>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</si>
  <si>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</si>
  <si>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</si>
  <si>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</si>
  <si>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</si>
  <si>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</si>
  <si>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</si>
  <si>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</si>
  <si>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</si>
  <si>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</si>
  <si>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</si>
  <si>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</si>
  <si>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</si>
  <si>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</si>
  <si>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</si>
  <si>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</si>
  <si>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</si>
  <si>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</si>
  <si>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</si>
  <si>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</si>
  <si>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</si>
  <si>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</si>
  <si>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</si>
  <si>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</si>
  <si>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</si>
  <si>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</si>
  <si>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</si>
  <si>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</si>
  <si>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</si>
  <si>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</si>
  <si>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</si>
  <si>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</si>
  <si>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</si>
  <si>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</si>
  <si>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</si>
  <si>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</si>
  <si>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</si>
  <si>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</si>
  <si>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</si>
  <si>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</si>
  <si>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</si>
  <si>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</si>
  <si>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</si>
  <si>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</si>
  <si>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</si>
  <si>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</si>
  <si>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</si>
  <si>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</si>
  <si>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</si>
  <si>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</si>
  <si>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</si>
  <si>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</si>
  <si>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</si>
  <si>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</si>
  <si>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</si>
  <si>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</si>
  <si>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</si>
  <si>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</si>
  <si>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</si>
  <si>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</si>
  <si>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</si>
  <si>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</si>
  <si>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</si>
  <si>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</si>
  <si>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</si>
  <si>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</si>
  <si>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</si>
  <si>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</si>
  <si>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</si>
  <si>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</si>
  <si>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</si>
  <si>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</si>
  <si>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</si>
  <si>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</si>
  <si>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</si>
  <si>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</si>
  <si>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</si>
  <si>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</si>
  <si>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</si>
  <si>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</si>
  <si>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</si>
  <si>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</si>
  <si>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</si>
  <si>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</si>
  <si>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</si>
  <si>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</si>
  <si>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</si>
  <si>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</si>
  <si>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</si>
  <si>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</si>
  <si>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</si>
  <si>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</si>
  <si>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</si>
  <si>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</si>
  <si>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</si>
  <si>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</si>
  <si>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</si>
  <si>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</si>
  <si>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</si>
  <si>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</si>
  <si>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</si>
  <si>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</si>
  <si>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</si>
  <si>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</si>
  <si>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</si>
  <si>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</si>
  <si>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</si>
  <si>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</si>
  <si>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</si>
  <si>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</si>
  <si>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</si>
  <si>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</si>
  <si>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</si>
  <si>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</si>
  <si>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</si>
  <si>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</si>
  <si>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</si>
  <si>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</si>
  <si>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</si>
  <si>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</si>
  <si>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</si>
  <si>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</si>
  <si>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</si>
  <si>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</si>
  <si>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</si>
  <si>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</si>
  <si>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</si>
  <si>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</si>
  <si>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</si>
  <si>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</si>
  <si>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</si>
  <si>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</si>
  <si>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</si>
  <si>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</si>
  <si>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</si>
  <si>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</si>
  <si>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</si>
  <si>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</si>
  <si>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</si>
  <si>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</si>
  <si>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</si>
  <si>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</si>
  <si>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</si>
  <si>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</si>
  <si>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</si>
  <si>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</si>
  <si>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</si>
  <si>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</si>
  <si>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</si>
  <si>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</si>
  <si>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</si>
  <si>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</si>
  <si>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</si>
  <si>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</si>
  <si>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</si>
  <si>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</si>
  <si>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</si>
  <si>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</si>
  <si>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</si>
  <si>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</si>
  <si>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</si>
  <si>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</si>
  <si>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</si>
  <si>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</si>
  <si>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</si>
  <si>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</si>
  <si>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</si>
  <si>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</si>
  <si>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</si>
  <si>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</si>
  <si>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</si>
  <si>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</si>
  <si>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</si>
  <si>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</si>
  <si>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</si>
  <si>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</si>
  <si>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</si>
  <si>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</si>
  <si>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</si>
  <si>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</si>
  <si>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</si>
  <si>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</si>
  <si>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</si>
  <si>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</si>
  <si>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</si>
  <si>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</si>
  <si>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</si>
  <si>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</si>
  <si>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</si>
  <si>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</si>
  <si>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</si>
  <si>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</si>
  <si>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</si>
  <si>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</si>
  <si>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</si>
  <si>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</si>
  <si>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</si>
  <si>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</si>
  <si>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</si>
  <si>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</si>
  <si>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</si>
  <si>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</si>
  <si>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</si>
  <si>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</si>
  <si>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</si>
  <si>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</si>
  <si>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</si>
  <si>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</si>
  <si>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</si>
  <si>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</si>
  <si>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</si>
  <si>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</si>
  <si>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</si>
  <si>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</si>
  <si>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</si>
  <si>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</si>
  <si>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</si>
  <si>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</si>
  <si>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</si>
  <si>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</si>
  <si>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</si>
  <si>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</si>
  <si>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</si>
  <si>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</si>
  <si>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</si>
  <si>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</si>
  <si>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</si>
  <si>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</si>
  <si>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</si>
  <si>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</si>
  <si>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</si>
  <si>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</si>
  <si>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</si>
  <si>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</si>
  <si>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</si>
  <si>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</si>
  <si>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</si>
  <si>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</si>
  <si>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</si>
  <si>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</si>
  <si>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</si>
  <si>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</si>
  <si>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</si>
  <si>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</si>
  <si>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</si>
  <si>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</si>
  <si>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</si>
  <si>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</si>
  <si>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</si>
  <si>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</si>
  <si>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</si>
  <si>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</si>
  <si>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</si>
  <si>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</si>
  <si>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</si>
  <si>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</si>
  <si>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</si>
  <si>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</si>
  <si>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</si>
  <si>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</si>
  <si>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</si>
  <si>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</si>
  <si>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</si>
  <si>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</si>
  <si>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</si>
  <si>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</si>
  <si>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</si>
  <si>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</si>
  <si>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</si>
  <si>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</si>
  <si>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</si>
  <si>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</si>
  <si>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</si>
  <si>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</si>
  <si>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</si>
  <si>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</si>
  <si>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</si>
  <si>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</si>
  <si>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</si>
  <si>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</si>
  <si>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</si>
  <si>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</si>
  <si>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</si>
  <si>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</si>
  <si>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</si>
  <si>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</si>
  <si>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</si>
  <si>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</si>
  <si>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</si>
  <si>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</si>
  <si>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</si>
  <si>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</si>
  <si>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</si>
  <si>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</si>
  <si>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</si>
  <si>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</si>
  <si>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</si>
  <si>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</si>
  <si>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</si>
  <si>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</si>
  <si>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</si>
  <si>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</si>
  <si>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</si>
  <si>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</si>
  <si>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</si>
  <si>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</si>
  <si>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</si>
  <si>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</si>
  <si>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</si>
  <si>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</si>
  <si>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</si>
  <si>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</si>
  <si>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</si>
  <si>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</si>
  <si>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</si>
  <si>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</si>
  <si>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</si>
  <si>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</si>
  <si>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</si>
  <si>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</si>
  <si>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</si>
  <si>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</si>
  <si>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</si>
  <si>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</si>
  <si>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</si>
  <si>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</si>
  <si>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</si>
  <si>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</si>
  <si>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</si>
  <si>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</si>
  <si>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</si>
  <si>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</si>
  <si>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</si>
  <si>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</si>
  <si>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</si>
  <si>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</si>
  <si>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</si>
  <si>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</si>
  <si>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</si>
  <si>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</si>
  <si>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</si>
  <si>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</si>
  <si>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</si>
  <si>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</si>
  <si>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</si>
  <si>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</si>
  <si>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</si>
  <si>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</si>
  <si>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</si>
  <si>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</si>
  <si>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</si>
  <si>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</si>
  <si>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</si>
  <si>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</si>
  <si>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</si>
  <si>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</si>
  <si>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</si>
  <si>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</si>
  <si>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</si>
  <si>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</si>
  <si>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</si>
  <si>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</si>
  <si>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</si>
  <si>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</si>
  <si>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</si>
  <si>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</si>
  <si>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</si>
  <si>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</si>
  <si>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</si>
  <si>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</si>
  <si>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</si>
  <si>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</si>
  <si>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</si>
  <si>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</si>
  <si>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</si>
  <si>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</si>
  <si>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</si>
  <si>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</si>
  <si>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</si>
  <si>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</si>
  <si>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</si>
  <si>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</si>
  <si>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</si>
  <si>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</si>
  <si>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</si>
  <si>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</si>
  <si>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</si>
  <si>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</si>
  <si>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</si>
  <si>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</si>
  <si>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</si>
  <si>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</si>
  <si>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</si>
  <si>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</si>
  <si>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</si>
  <si>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</si>
  <si>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</si>
  <si>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</si>
  <si>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</si>
  <si>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</si>
  <si>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</si>
  <si>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</si>
  <si>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</si>
  <si>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</si>
  <si>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</si>
  <si>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</si>
  <si>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</si>
  <si>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</si>
  <si>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</si>
  <si>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</si>
  <si>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</si>
  <si>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</si>
  <si>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</si>
  <si>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</si>
  <si>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</si>
  <si>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</si>
  <si>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</si>
  <si>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</si>
  <si>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</si>
  <si>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</si>
  <si>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</si>
  <si>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</si>
  <si>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</si>
  <si>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</si>
  <si>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</si>
  <si>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</si>
  <si>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</si>
  <si>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</si>
  <si>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</si>
  <si>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</si>
  <si>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</si>
  <si>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</si>
  <si>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</si>
  <si>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</si>
  <si>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</si>
  <si>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</si>
  <si>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</si>
  <si>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</si>
  <si>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</si>
  <si>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</si>
  <si>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</si>
  <si>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</si>
  <si>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</si>
  <si>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</si>
  <si>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</si>
  <si>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</si>
  <si>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</si>
  <si>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</si>
  <si>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</si>
  <si>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</si>
  <si>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</si>
  <si>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</si>
  <si>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</si>
  <si>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</si>
  <si>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</si>
  <si>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</si>
  <si>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</si>
  <si>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</si>
  <si>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</si>
  <si>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</si>
  <si>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</si>
  <si>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</si>
  <si>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</si>
  <si>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</si>
  <si>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</si>
  <si>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</si>
  <si>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</si>
  <si>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</si>
  <si>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</si>
  <si>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</si>
  <si>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</si>
  <si>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</si>
  <si>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</si>
  <si>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</si>
  <si>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</si>
  <si>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</si>
  <si>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</si>
  <si>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</si>
  <si>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</si>
  <si>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</si>
  <si>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</si>
  <si>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</si>
  <si>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</si>
  <si>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</si>
  <si>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</si>
  <si>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</si>
  <si>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</si>
  <si>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</si>
  <si>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</si>
  <si>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</si>
  <si>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</si>
  <si>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</si>
  <si>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</si>
  <si>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</si>
  <si>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</si>
  <si>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</si>
  <si>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</si>
  <si>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</si>
  <si>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</si>
  <si>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</si>
  <si>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</si>
  <si>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</si>
  <si>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</si>
  <si>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</si>
  <si>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</si>
  <si>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</si>
  <si>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</si>
  <si>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</si>
  <si>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</si>
  <si>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</si>
  <si>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</si>
  <si>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</si>
  <si>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</si>
  <si>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</si>
  <si>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</si>
  <si>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</si>
  <si>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</si>
  <si>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</si>
  <si>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</si>
  <si>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</si>
  <si>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</si>
  <si>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</si>
  <si>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</si>
  <si>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</si>
  <si>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</si>
  <si>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</si>
  <si>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</si>
  <si>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</si>
  <si>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</si>
  <si>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</si>
  <si>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</si>
  <si>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</si>
  <si>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</si>
  <si>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</si>
  <si>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</si>
  <si>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</si>
  <si>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</si>
  <si>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</si>
  <si>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</si>
  <si>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</si>
  <si>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</si>
  <si>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</si>
  <si>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</si>
  <si>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</si>
  <si>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</si>
  <si>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</si>
  <si>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</si>
  <si>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</si>
  <si>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</si>
  <si>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</si>
  <si>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</si>
  <si>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</si>
  <si>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</si>
  <si>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</si>
  <si>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</si>
  <si>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</si>
  <si>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</si>
  <si>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</si>
  <si>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</si>
  <si>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</si>
  <si>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</si>
  <si>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</si>
  <si>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</si>
  <si>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</si>
  <si>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</si>
  <si>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</si>
  <si>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</si>
  <si>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</si>
  <si>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</si>
  <si>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</si>
  <si>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</si>
  <si>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</si>
  <si>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</si>
  <si>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</si>
  <si>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</si>
  <si>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</si>
  <si>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</si>
  <si>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</si>
  <si>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</si>
  <si>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</si>
  <si>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</si>
  <si>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</si>
  <si>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</si>
  <si>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</si>
  <si>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</si>
  <si>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</si>
  <si>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</si>
  <si>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</si>
  <si>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</si>
  <si>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</si>
  <si>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</si>
  <si>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</si>
  <si>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</si>
  <si>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</si>
  <si>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</si>
  <si>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</si>
  <si>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</si>
  <si>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</si>
  <si>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</si>
  <si>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</si>
  <si>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</si>
  <si>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</si>
  <si>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</si>
  <si>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</si>
  <si>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</si>
  <si>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</si>
  <si>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</si>
  <si>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</si>
  <si>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</si>
  <si>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</si>
  <si>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</si>
  <si>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</si>
  <si>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</si>
  <si>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</si>
  <si>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</si>
  <si>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</si>
  <si>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</si>
  <si>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</si>
  <si>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</si>
  <si>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</si>
  <si>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</si>
  <si>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</si>
  <si>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</si>
  <si>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</si>
  <si>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</si>
  <si>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</si>
  <si>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</si>
  <si>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</si>
  <si>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</si>
  <si>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</si>
  <si>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</si>
  <si>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</si>
  <si>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</si>
  <si>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</si>
  <si>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</si>
  <si>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</si>
  <si>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</si>
  <si>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</si>
  <si>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</si>
  <si>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</si>
  <si>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</si>
  <si>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</si>
  <si>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</si>
  <si>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</si>
  <si>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</si>
  <si>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</si>
  <si>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</si>
  <si>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</si>
  <si>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</si>
  <si>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</si>
  <si>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</si>
  <si>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</si>
  <si>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</si>
  <si>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</si>
  <si>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</si>
  <si>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</si>
  <si>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</si>
  <si>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</si>
  <si>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</si>
  <si>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</si>
  <si>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</si>
  <si>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</si>
  <si>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</si>
  <si>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</si>
  <si>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</si>
  <si>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</si>
  <si>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</si>
  <si>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</si>
  <si>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</si>
  <si>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</si>
  <si>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</si>
  <si>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</si>
  <si>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</si>
  <si>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</si>
  <si>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</si>
  <si>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</si>
  <si>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</si>
  <si>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</si>
  <si>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</si>
  <si>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</si>
  <si>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</si>
  <si>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</si>
  <si>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</si>
  <si>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</si>
  <si>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</si>
  <si>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</si>
  <si>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</si>
  <si>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</si>
  <si>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</si>
  <si>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</si>
  <si>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</si>
  <si>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</si>
  <si>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</si>
  <si>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</si>
  <si>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</si>
  <si>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</si>
  <si>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</si>
  <si>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</si>
  <si>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</si>
  <si>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</si>
  <si>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</si>
  <si>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</si>
  <si>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</si>
  <si>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</si>
  <si>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</si>
  <si>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</si>
  <si>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</si>
  <si>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</si>
  <si>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</si>
  <si>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</si>
  <si>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</si>
  <si>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</si>
  <si>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</si>
  <si>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</si>
  <si>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</si>
  <si>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</si>
  <si>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</si>
  <si>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</si>
  <si>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</si>
  <si>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</si>
  <si>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</si>
  <si>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</si>
  <si>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</si>
  <si>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</si>
  <si>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</si>
  <si>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</si>
  <si>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</si>
  <si>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</si>
  <si>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</si>
  <si>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</si>
  <si>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</si>
  <si>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</si>
  <si>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</si>
  <si>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</si>
  <si>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</si>
  <si>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</si>
  <si>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</si>
  <si>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</si>
  <si>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</si>
  <si>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</si>
  <si>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</si>
  <si>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</si>
  <si>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</si>
  <si>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</si>
  <si>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</si>
  <si>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</si>
  <si>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</si>
  <si>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</si>
  <si>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</si>
  <si>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</si>
  <si>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</si>
  <si>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</si>
  <si>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</si>
  <si>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</si>
  <si>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</si>
  <si>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</si>
  <si>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</si>
  <si>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</si>
  <si>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</si>
  <si>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</si>
  <si>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</si>
  <si>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</si>
  <si>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</si>
  <si>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</si>
  <si>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</si>
  <si>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</si>
  <si>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</si>
  <si>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</si>
  <si>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</si>
  <si>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</si>
  <si>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</si>
  <si>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</si>
  <si>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</si>
  <si>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</si>
  <si>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</si>
  <si>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</si>
  <si>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</si>
  <si>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</si>
  <si>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</si>
  <si>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</si>
  <si>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</si>
  <si>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</si>
  <si>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</si>
  <si>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</si>
  <si>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</si>
  <si>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</si>
  <si>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</si>
  <si>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</si>
  <si>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</si>
  <si>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</si>
  <si>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</si>
  <si>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</si>
  <si>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</si>
  <si>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</si>
  <si>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</si>
  <si>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</si>
  <si>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</si>
  <si>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</si>
  <si>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</si>
  <si>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</si>
  <si>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</si>
  <si>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</si>
  <si>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</si>
  <si>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</si>
  <si>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</si>
  <si>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</si>
  <si>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</si>
  <si>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</si>
  <si>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</si>
  <si>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</si>
  <si>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</si>
  <si>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</si>
  <si>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</si>
  <si>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</si>
  <si>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</si>
  <si>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</si>
  <si>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</si>
  <si>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</si>
  <si>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</si>
  <si>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</si>
  <si>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</si>
  <si>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</si>
  <si>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</si>
  <si>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</si>
  <si>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</si>
  <si>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</si>
  <si>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</si>
  <si>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</si>
  <si>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</si>
  <si>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</si>
  <si>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</si>
  <si>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</si>
  <si>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</si>
  <si>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</si>
  <si>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</si>
  <si>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</si>
  <si>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</si>
  <si>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</si>
  <si>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</si>
  <si>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</si>
  <si>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</si>
  <si>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</si>
  <si>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</si>
  <si>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</si>
  <si>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</si>
  <si>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</si>
  <si>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</si>
  <si>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</si>
  <si>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</si>
  <si>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</si>
  <si>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</si>
  <si>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</si>
  <si>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</si>
  <si>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</si>
  <si>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</si>
  <si>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</si>
  <si>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</si>
  <si>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</si>
  <si>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</si>
  <si>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</si>
  <si>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</si>
  <si>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</si>
  <si>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</si>
  <si>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</si>
  <si>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</si>
  <si>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</si>
  <si>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</si>
  <si>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</si>
  <si>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</si>
  <si>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</si>
  <si>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</si>
  <si>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</si>
  <si>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</si>
  <si>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</si>
  <si>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</si>
  <si>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</si>
  <si>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</si>
  <si>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</si>
  <si>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</si>
  <si>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</si>
  <si>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</si>
  <si>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</si>
  <si>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</si>
  <si>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</si>
  <si>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</si>
  <si>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</si>
  <si>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</si>
  <si>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</si>
  <si>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</si>
  <si>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</si>
  <si>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</si>
  <si>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</si>
  <si>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</si>
  <si>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</si>
  <si>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</si>
  <si>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</si>
  <si>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</si>
  <si>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</si>
  <si>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</si>
  <si>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</si>
  <si>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</si>
  <si>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</si>
  <si>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</si>
  <si>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</si>
  <si>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</si>
  <si>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</si>
  <si>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</si>
  <si>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</si>
  <si>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</si>
  <si>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</si>
  <si>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</si>
  <si>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</si>
  <si>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</si>
  <si>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</si>
  <si>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</si>
  <si>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</si>
  <si>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</si>
  <si>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</si>
  <si>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</si>
  <si>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</si>
  <si>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</si>
  <si>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</si>
  <si>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</si>
  <si>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</si>
  <si>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</si>
  <si>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</si>
  <si>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</si>
  <si>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</si>
  <si>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</si>
  <si>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</si>
  <si>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</si>
  <si>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</si>
  <si>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</si>
  <si>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</si>
  <si>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</si>
  <si>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</si>
  <si>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</si>
  <si>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</si>
  <si>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</si>
  <si>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</si>
  <si>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</si>
  <si>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</si>
  <si>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</si>
  <si>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</si>
  <si>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</si>
  <si>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</si>
  <si>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</si>
  <si>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</si>
  <si>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</si>
  <si>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</si>
  <si>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</si>
  <si>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</si>
  <si>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</si>
  <si>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</si>
  <si>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</si>
  <si>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</si>
  <si>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</si>
  <si>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</si>
  <si>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</si>
  <si>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</si>
  <si>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</si>
  <si>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</si>
  <si>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</si>
  <si>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</si>
  <si>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</si>
  <si>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</si>
  <si>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</si>
  <si>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</si>
  <si>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</si>
  <si>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</si>
  <si>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</si>
  <si>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</si>
  <si>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</si>
  <si>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</si>
  <si>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</si>
  <si>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</si>
  <si>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</si>
  <si>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</si>
  <si>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</si>
  <si>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</si>
  <si>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</si>
  <si>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</si>
  <si>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</si>
  <si>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</si>
  <si>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</si>
  <si>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</si>
  <si>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</si>
  <si>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</si>
  <si>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</si>
  <si>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</si>
  <si>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</si>
  <si>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</si>
  <si>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</si>
  <si>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</si>
  <si>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</si>
  <si>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</si>
  <si>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</si>
  <si>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</si>
  <si>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</si>
  <si>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</si>
  <si>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</si>
  <si>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</si>
  <si>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</si>
  <si>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</si>
  <si>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</si>
  <si>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</si>
  <si>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</si>
  <si>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</si>
  <si>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</si>
  <si>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</si>
  <si>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</si>
  <si>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</si>
  <si>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</si>
  <si>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</si>
  <si>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</si>
  <si>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</si>
  <si>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</si>
  <si>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</si>
  <si>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</si>
  <si>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</si>
  <si>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</si>
  <si>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</si>
  <si>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</si>
  <si>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</si>
  <si>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</si>
  <si>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</si>
  <si>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</si>
  <si>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</si>
  <si>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</si>
  <si>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</si>
  <si>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</si>
  <si>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</si>
  <si>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</si>
  <si>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</si>
  <si>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</si>
  <si>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</si>
  <si>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</si>
  <si>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</si>
  <si>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</si>
  <si>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</si>
  <si>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</si>
  <si>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</si>
  <si>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</si>
  <si>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</si>
  <si>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</si>
  <si>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</si>
  <si>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</si>
  <si>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</si>
  <si>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</si>
  <si>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</si>
  <si>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</si>
  <si>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</si>
  <si>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</si>
  <si>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</si>
  <si>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</si>
  <si>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</si>
  <si>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</si>
  <si>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</si>
  <si>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</si>
  <si>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</si>
  <si>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</si>
  <si>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</si>
  <si>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</si>
  <si>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</si>
  <si>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</si>
  <si>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</si>
  <si>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</si>
  <si>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</si>
  <si>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</si>
  <si>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</si>
  <si>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</si>
  <si>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</si>
  <si>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</si>
  <si>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</si>
  <si>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</si>
  <si>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</si>
  <si>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</si>
  <si>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</si>
  <si>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</si>
  <si>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</si>
  <si>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</si>
  <si>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</si>
  <si>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</si>
  <si>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</si>
  <si>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</si>
  <si>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</si>
  <si>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</si>
  <si>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</si>
  <si>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</si>
  <si>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</si>
  <si>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</si>
  <si>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</si>
  <si>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</si>
  <si>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</si>
  <si>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</si>
  <si>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</si>
  <si>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</si>
  <si>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</si>
  <si>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</si>
  <si>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</si>
  <si>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</si>
  <si>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</si>
  <si>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</si>
  <si>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</si>
  <si>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</si>
  <si>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</si>
  <si>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</si>
  <si>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</si>
  <si>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</si>
  <si>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</si>
  <si>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</si>
  <si>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</si>
  <si>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</si>
  <si>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</si>
  <si>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</si>
  <si>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</si>
  <si>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</si>
  <si>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</si>
  <si>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</si>
  <si>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</si>
  <si>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</si>
  <si>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</si>
  <si>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</si>
  <si>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</si>
  <si>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</si>
  <si>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</si>
  <si>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</si>
  <si>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</si>
  <si>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</si>
  <si>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</si>
  <si>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</si>
  <si>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</si>
  <si>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</si>
  <si>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</si>
  <si>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</si>
  <si>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</si>
  <si>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</si>
  <si>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</si>
  <si>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</si>
  <si>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</si>
  <si>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</si>
  <si>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</si>
  <si>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</si>
  <si>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</si>
  <si>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</si>
  <si>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</si>
  <si>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</si>
  <si>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</si>
  <si>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</si>
  <si>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</si>
  <si>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</si>
  <si>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</si>
  <si>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</si>
  <si>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</si>
  <si>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</si>
  <si>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</si>
  <si>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</si>
  <si>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</si>
  <si>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</si>
  <si>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</si>
  <si>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</si>
  <si>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</si>
  <si>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</si>
  <si>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</si>
  <si>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</si>
  <si>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</si>
  <si>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</si>
  <si>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</si>
  <si>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</si>
  <si>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</si>
  <si>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</si>
  <si>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</si>
  <si>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</si>
  <si>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</si>
  <si>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</si>
  <si>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</si>
  <si>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</si>
  <si>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</si>
  <si>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</si>
  <si>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</si>
  <si>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</si>
  <si>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</si>
  <si>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</si>
  <si>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</si>
  <si>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</si>
  <si>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</si>
  <si>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</si>
  <si>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</si>
  <si>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</si>
  <si>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</si>
  <si>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</si>
  <si>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</si>
  <si>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</si>
  <si>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</si>
  <si>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</si>
  <si>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</si>
  <si>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</si>
  <si>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</si>
  <si>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</si>
  <si>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</si>
  <si>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</si>
  <si>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</si>
  <si>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</si>
  <si>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</si>
  <si>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</si>
  <si>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</si>
  <si>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</si>
  <si>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</si>
  <si>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</si>
  <si>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</si>
  <si>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</si>
  <si>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</si>
  <si>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</si>
  <si>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</si>
  <si>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</si>
  <si>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</si>
  <si>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</si>
  <si>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</si>
  <si>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</si>
  <si>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</si>
  <si>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</si>
  <si>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</si>
  <si>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</si>
  <si>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</si>
  <si>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</si>
  <si>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</si>
  <si>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</si>
  <si>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</si>
  <si>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</si>
  <si>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</si>
  <si>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</si>
  <si>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</si>
  <si>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</si>
  <si>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</si>
  <si>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</si>
  <si>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</si>
  <si>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</si>
  <si>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</si>
  <si>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</si>
  <si>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</si>
  <si>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</si>
  <si>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</si>
  <si>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</si>
  <si>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</si>
  <si>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</si>
  <si>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</si>
  <si>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</si>
  <si>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</si>
  <si>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</si>
  <si>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</si>
  <si>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</si>
  <si>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</si>
  <si>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</si>
  <si>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</si>
  <si>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</si>
  <si>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</si>
  <si>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</si>
  <si>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</si>
  <si>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</si>
  <si>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</si>
  <si>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</si>
  <si>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</si>
  <si>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</si>
  <si>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</si>
  <si>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</si>
  <si>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</si>
  <si>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</si>
  <si>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</si>
  <si>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</si>
  <si>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</si>
  <si>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</si>
  <si>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</si>
  <si>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</si>
  <si>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</si>
  <si>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</si>
  <si>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</si>
  <si>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</si>
  <si>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</si>
  <si>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</si>
  <si>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</si>
  <si>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</si>
  <si>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</si>
  <si>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</si>
  <si>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</si>
  <si>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</si>
  <si>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</si>
  <si>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</si>
  <si>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</si>
  <si>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</si>
  <si>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</si>
  <si>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</si>
  <si>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</si>
  <si>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</si>
  <si>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</si>
  <si>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</si>
  <si>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</si>
  <si>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</si>
  <si>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</si>
  <si>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</si>
  <si>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</si>
  <si>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</si>
  <si>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</si>
  <si>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</si>
  <si>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</si>
  <si>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</si>
  <si>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</si>
  <si>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</si>
  <si>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</si>
  <si>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</si>
  <si>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</si>
  <si>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</si>
  <si>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</si>
  <si>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</si>
  <si>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</si>
  <si>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</si>
  <si>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</si>
  <si>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</si>
  <si>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</si>
  <si>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</si>
  <si>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</si>
  <si>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</si>
  <si>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</si>
  <si>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</si>
  <si>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</si>
  <si>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</si>
  <si>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</si>
  <si>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</si>
  <si>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</si>
  <si>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</si>
  <si>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</si>
  <si>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</si>
  <si>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</si>
  <si>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</si>
  <si>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</si>
  <si>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</si>
  <si>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</si>
  <si>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</si>
  <si>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</si>
  <si>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</si>
  <si>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</si>
  <si>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</si>
  <si>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</si>
  <si>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</si>
  <si>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</si>
  <si>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</si>
  <si>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</si>
  <si>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</si>
  <si>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</si>
  <si>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</si>
  <si>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</si>
  <si>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</si>
  <si>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</si>
  <si>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</si>
  <si>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</si>
  <si>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</si>
  <si>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</si>
  <si>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</si>
  <si>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</si>
  <si>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</si>
  <si>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</si>
  <si>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</si>
  <si>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</si>
  <si>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</si>
  <si>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</si>
  <si>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</si>
  <si>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</si>
  <si>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</si>
  <si>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</si>
  <si>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</si>
  <si>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</si>
  <si>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</si>
  <si>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</si>
  <si>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</si>
  <si>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</si>
  <si>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</si>
  <si>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</si>
  <si>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</si>
  <si>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</si>
  <si>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</si>
  <si>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</si>
  <si>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</si>
  <si>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</si>
  <si>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</si>
  <si>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</si>
  <si>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</si>
  <si>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</si>
  <si>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</si>
  <si>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</si>
  <si>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</si>
  <si>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</si>
  <si>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</si>
  <si>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</si>
  <si>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</si>
  <si>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</si>
  <si>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</si>
  <si>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</si>
  <si>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</si>
  <si>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</si>
  <si>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</si>
  <si>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</si>
  <si>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</si>
  <si>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</si>
  <si>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</si>
  <si>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</si>
  <si>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</si>
  <si>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</si>
  <si>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</si>
  <si>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</si>
  <si>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</si>
  <si>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</si>
  <si>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</si>
  <si>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</si>
  <si>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</si>
  <si>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</si>
  <si>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</si>
  <si>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</si>
  <si>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</si>
  <si>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</si>
  <si>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</si>
  <si>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</si>
  <si>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</si>
  <si>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</si>
  <si>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</si>
  <si>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</si>
  <si>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</si>
  <si>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</si>
  <si>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</si>
  <si>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</si>
  <si>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</si>
  <si>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</si>
  <si>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</si>
  <si>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</si>
  <si>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</si>
  <si>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</si>
  <si>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</si>
  <si>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</si>
  <si>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</si>
  <si>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</si>
  <si>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</si>
  <si>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</si>
  <si>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</si>
  <si>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</si>
  <si>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</si>
  <si>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</si>
  <si>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</si>
  <si>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</si>
  <si>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</si>
  <si>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</si>
  <si>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</si>
  <si>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</si>
  <si>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</si>
  <si>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</si>
  <si>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</si>
  <si>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</si>
  <si>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</si>
  <si>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</si>
  <si>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</si>
  <si>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</si>
  <si>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</si>
  <si>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</si>
  <si>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</si>
  <si>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</si>
  <si>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</si>
  <si>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</si>
  <si>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</si>
  <si>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</si>
  <si>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</si>
  <si>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</si>
  <si>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</si>
  <si>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</si>
  <si>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</si>
  <si>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</si>
  <si>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</si>
  <si>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</si>
  <si>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</si>
  <si>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</si>
  <si>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</si>
  <si>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</si>
  <si>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</si>
  <si>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</si>
  <si>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</si>
  <si>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</si>
  <si>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</si>
  <si>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</si>
  <si>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</si>
  <si>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</si>
  <si>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</si>
  <si>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</si>
  <si>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</si>
  <si>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</si>
  <si>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</si>
  <si>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</si>
  <si>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</si>
  <si>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</si>
  <si>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</si>
  <si>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</si>
  <si>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</si>
  <si>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</si>
  <si>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</si>
  <si>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</si>
  <si>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</si>
  <si>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</si>
  <si>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</si>
  <si>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</si>
  <si>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</si>
  <si>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</si>
  <si>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</si>
  <si>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</si>
  <si>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</si>
  <si>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</si>
  <si>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</si>
  <si>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</si>
  <si>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</si>
  <si>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</si>
  <si>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</si>
  <si>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</si>
  <si>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</si>
  <si>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</si>
  <si>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</si>
  <si>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</si>
  <si>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</si>
  <si>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</si>
  <si>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</si>
  <si>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</si>
  <si>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</si>
  <si>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</si>
  <si>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</si>
  <si>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</si>
  <si>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</si>
  <si>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</si>
  <si>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</si>
  <si>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</si>
  <si>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</si>
  <si>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</si>
  <si>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</si>
  <si>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</si>
  <si>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</si>
  <si>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</si>
  <si>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</si>
  <si>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</si>
  <si>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</si>
  <si>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</si>
  <si>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</si>
  <si>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</si>
  <si>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</si>
  <si>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</si>
  <si>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</si>
  <si>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</si>
  <si>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</si>
  <si>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</si>
  <si>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</si>
  <si>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</si>
  <si>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</si>
  <si>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</si>
  <si>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</si>
  <si>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</si>
  <si>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</si>
  <si>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</si>
  <si>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</si>
  <si>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</si>
  <si>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</si>
  <si>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</si>
  <si>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</si>
  <si>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</si>
  <si>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</si>
  <si>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</si>
  <si>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</si>
  <si>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</si>
  <si>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</si>
  <si>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</si>
  <si>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</si>
  <si>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</si>
  <si>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</si>
  <si>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</si>
  <si>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</si>
  <si>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</si>
  <si>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</si>
  <si>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</si>
  <si>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</si>
  <si>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</si>
  <si>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</si>
  <si>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</si>
  <si>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</si>
  <si>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</si>
  <si>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</si>
  <si>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</si>
  <si>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</si>
  <si>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</si>
  <si>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</si>
  <si>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</si>
  <si>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</si>
  <si>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</si>
  <si>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</si>
  <si>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</si>
  <si>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</si>
  <si>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</si>
  <si>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</si>
  <si>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</si>
  <si>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</si>
  <si>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</si>
  <si>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</si>
  <si>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</si>
  <si>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</si>
  <si>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</si>
  <si>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</si>
  <si>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</si>
  <si>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</si>
  <si>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</si>
  <si>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</si>
  <si>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</si>
  <si>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</si>
  <si>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</si>
  <si>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</si>
  <si>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</si>
  <si>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</si>
  <si>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</si>
  <si>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</si>
  <si>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</si>
  <si>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</si>
  <si>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</si>
  <si>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</si>
  <si>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</si>
  <si>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</si>
  <si>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</si>
  <si>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</si>
  <si>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</si>
  <si>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</si>
  <si>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</si>
  <si>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</si>
  <si>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</si>
  <si>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</si>
  <si>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</si>
  <si>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</si>
  <si>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</si>
  <si>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</si>
  <si>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</si>
  <si>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</si>
  <si>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</si>
  <si>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</si>
  <si>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</si>
  <si>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</si>
  <si>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</si>
  <si>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</si>
  <si>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</si>
  <si>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</si>
  <si>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</si>
  <si>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</si>
  <si>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</si>
  <si>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</si>
  <si>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</si>
  <si>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</si>
  <si>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</si>
  <si>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</si>
  <si>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</si>
  <si>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</si>
  <si>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</si>
  <si>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</si>
  <si>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</si>
  <si>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</si>
  <si>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</si>
  <si>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</si>
  <si>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</si>
  <si>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</si>
  <si>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</si>
  <si>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</si>
  <si>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</si>
  <si>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</si>
  <si>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</si>
  <si>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</si>
  <si>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</si>
  <si>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</si>
  <si>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</si>
  <si>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</si>
  <si>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</si>
  <si>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</si>
  <si>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</si>
  <si>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</si>
  <si>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</si>
  <si>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</si>
  <si>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</si>
  <si>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</si>
  <si>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</si>
  <si>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</si>
  <si>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</si>
  <si>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</si>
  <si>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</si>
  <si>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</si>
  <si>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</si>
  <si>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</si>
  <si>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</si>
  <si>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</si>
  <si>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</si>
  <si>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</si>
  <si>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</si>
  <si>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</si>
  <si>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</si>
  <si>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</si>
  <si>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</si>
  <si>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</si>
  <si>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</si>
  <si>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</si>
  <si>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</si>
  <si>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</si>
  <si>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</si>
  <si>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</si>
  <si>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</si>
  <si>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</si>
  <si>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</si>
  <si>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</si>
  <si>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</si>
  <si>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</si>
  <si>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</si>
  <si>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</si>
  <si>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</si>
  <si>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</si>
  <si>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</si>
  <si>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</si>
  <si>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</si>
  <si>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</si>
  <si>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</si>
  <si>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</si>
  <si>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</si>
  <si>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</si>
  <si>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</si>
  <si>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</si>
  <si>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</si>
  <si>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</si>
  <si>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</si>
  <si>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</si>
  <si>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</si>
  <si>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</si>
  <si>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</si>
  <si>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</si>
  <si>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</si>
  <si>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</si>
  <si>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</si>
  <si>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</si>
  <si>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</si>
  <si>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</si>
  <si>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</si>
  <si>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</si>
  <si>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</si>
  <si>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</si>
  <si>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</si>
  <si>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</si>
  <si>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</si>
  <si>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</si>
  <si>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</si>
  <si>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</si>
  <si>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</si>
  <si>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</si>
  <si>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</si>
  <si>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</si>
  <si>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</si>
  <si>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</si>
  <si>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</si>
  <si>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</si>
  <si>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</si>
  <si>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</si>
  <si>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</si>
  <si>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</si>
  <si>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</si>
  <si>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</si>
  <si>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</si>
  <si>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</si>
  <si>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</si>
  <si>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</si>
  <si>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</si>
  <si>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</si>
  <si>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</si>
  <si>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</si>
  <si>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</si>
  <si>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</si>
  <si>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</si>
  <si>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</si>
  <si>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</si>
  <si>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</si>
  <si>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</si>
  <si>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</si>
  <si>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</si>
  <si>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</si>
  <si>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</si>
  <si>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</si>
  <si>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</si>
  <si>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</si>
  <si>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</si>
  <si>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</si>
  <si>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</si>
  <si>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</si>
  <si>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</si>
  <si>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</si>
  <si>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</si>
  <si>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</si>
  <si>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</si>
  <si>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</si>
  <si>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</si>
  <si>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</si>
  <si>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</si>
  <si>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</si>
  <si>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</si>
  <si>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</si>
  <si>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</si>
  <si>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</si>
  <si>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</si>
  <si>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</si>
  <si>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</si>
  <si>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</si>
  <si>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</si>
  <si>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</si>
  <si>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</si>
  <si>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</si>
  <si>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</si>
  <si>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</si>
  <si>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</si>
  <si>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</si>
  <si>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</si>
  <si>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</si>
  <si>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</si>
  <si>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</si>
  <si>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</si>
  <si>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</si>
  <si>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</si>
  <si>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</si>
  <si>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</si>
  <si>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</si>
  <si>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</si>
  <si>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</si>
  <si>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</si>
  <si>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</si>
  <si>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</si>
  <si>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</si>
  <si>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</si>
  <si>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</si>
  <si>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</si>
  <si>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</si>
  <si>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</si>
  <si>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</si>
  <si>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</si>
  <si>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</si>
  <si>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</si>
  <si>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</si>
  <si>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</si>
  <si>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</si>
  <si>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</si>
  <si>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</si>
  <si>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</si>
  <si>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</si>
  <si>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</si>
  <si>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</si>
  <si>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</si>
  <si>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</si>
  <si>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</si>
  <si>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</si>
  <si>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</si>
  <si>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</si>
  <si>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</si>
  <si>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</si>
  <si>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</si>
  <si>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</si>
  <si>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</si>
  <si>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</si>
  <si>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</si>
  <si>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</si>
  <si>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</si>
  <si>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</si>
  <si>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</si>
  <si>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</si>
  <si>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</si>
  <si>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</si>
  <si>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</si>
  <si>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</si>
  <si>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</si>
  <si>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</si>
  <si>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</si>
  <si>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</si>
  <si>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</si>
  <si>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</si>
  <si>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</si>
  <si>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</si>
  <si>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</si>
  <si>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</si>
  <si>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</si>
  <si>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</si>
  <si>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</si>
  <si>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</si>
  <si>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</si>
  <si>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</si>
  <si>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</si>
  <si>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</si>
  <si>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</si>
  <si>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</si>
  <si>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</si>
  <si>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</si>
  <si>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</si>
  <si>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</si>
  <si>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</si>
  <si>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</si>
  <si>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</si>
  <si>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</si>
  <si>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</si>
  <si>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</si>
  <si>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</si>
  <si>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</si>
  <si>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</si>
  <si>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</si>
  <si>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</si>
  <si>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</si>
  <si>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</si>
  <si>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</si>
  <si>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</si>
  <si>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</si>
  <si>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</si>
  <si>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</si>
  <si>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</si>
  <si>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</si>
  <si>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</si>
  <si>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</si>
  <si>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</si>
  <si>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</si>
  <si>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</si>
  <si>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</si>
  <si>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</si>
  <si>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</si>
  <si>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</si>
  <si>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</si>
  <si>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</si>
  <si>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</si>
  <si>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</si>
  <si>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</si>
  <si>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</si>
  <si>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</si>
  <si>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</si>
  <si>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</si>
  <si>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</si>
  <si>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</si>
  <si>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</si>
  <si>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</si>
  <si>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</si>
  <si>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</si>
  <si>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</si>
  <si>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</si>
  <si>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</si>
  <si>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</si>
  <si>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</si>
  <si>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</si>
  <si>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</si>
  <si>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</si>
  <si>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</si>
  <si>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</si>
  <si>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</si>
  <si>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</si>
  <si>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</si>
  <si>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</si>
  <si>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</si>
  <si>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</si>
  <si>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</si>
  <si>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</si>
  <si>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</si>
  <si>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</si>
  <si>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</si>
  <si>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</si>
  <si>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</si>
  <si>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</si>
  <si>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</si>
  <si>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</si>
  <si>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</si>
  <si>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</si>
  <si>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</si>
  <si>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</si>
  <si>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</si>
  <si>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</si>
  <si>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</si>
  <si>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</si>
  <si>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</si>
  <si>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</si>
  <si>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</si>
  <si>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</si>
  <si>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</si>
  <si>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</si>
  <si>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</si>
  <si>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</si>
  <si>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</si>
  <si>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</si>
  <si>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</si>
  <si>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</si>
  <si>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</si>
  <si>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</si>
  <si>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</si>
  <si>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</si>
  <si>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</si>
  <si>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</si>
  <si>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</si>
  <si>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</si>
  <si>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</si>
  <si>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</si>
  <si>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</si>
  <si>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</si>
  <si>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</si>
  <si>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</si>
  <si>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</si>
  <si>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</si>
  <si>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</si>
  <si>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</si>
  <si>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</si>
  <si>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</si>
  <si>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</si>
  <si>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</si>
  <si>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</si>
  <si>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</si>
  <si>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</si>
  <si>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</si>
  <si>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</si>
  <si>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</si>
  <si>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</si>
  <si>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</si>
  <si>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</si>
  <si>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</si>
  <si>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</si>
  <si>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</si>
  <si>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</si>
  <si>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</si>
  <si>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</si>
  <si>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</si>
  <si>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</si>
  <si>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</si>
  <si>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</si>
  <si>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</si>
  <si>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</si>
  <si>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</si>
  <si>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</si>
  <si>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</si>
  <si>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</si>
  <si>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</si>
  <si>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</si>
  <si>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</si>
  <si>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</si>
  <si>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</si>
  <si>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</si>
  <si>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</si>
  <si>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</si>
  <si>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</si>
  <si>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</si>
  <si>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</si>
  <si>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</si>
  <si>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</si>
  <si>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</si>
  <si>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</si>
  <si>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</si>
  <si>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</si>
  <si>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</si>
  <si>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</si>
  <si>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</si>
  <si>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</si>
  <si>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</si>
  <si>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</si>
  <si>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</si>
  <si>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</si>
  <si>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</si>
  <si>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</si>
  <si>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</si>
  <si>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</si>
  <si>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</si>
  <si>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</si>
  <si>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</si>
  <si>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</si>
  <si>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</si>
  <si>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</si>
  <si>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</si>
  <si>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</si>
  <si>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</si>
  <si>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</si>
  <si>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</si>
  <si>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</si>
  <si>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</si>
  <si>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</si>
  <si>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</si>
  <si>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</si>
  <si>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</si>
  <si>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</si>
  <si>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</si>
  <si>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</si>
  <si>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</si>
  <si>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</si>
  <si>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</si>
  <si>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</si>
  <si>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</si>
  <si>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</si>
  <si>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</si>
  <si>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</si>
  <si>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</si>
  <si>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</si>
  <si>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</si>
  <si>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</si>
  <si>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</si>
  <si>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</si>
  <si>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</si>
  <si>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</si>
  <si>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</si>
  <si>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</si>
  <si>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</si>
  <si>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</si>
  <si>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</si>
  <si>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</si>
  <si>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</si>
  <si>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</si>
  <si>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</si>
  <si>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</si>
  <si>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</si>
  <si>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</si>
  <si>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</si>
  <si>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</si>
  <si>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</si>
  <si>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</si>
  <si>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</si>
  <si>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</si>
  <si>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</si>
  <si>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</si>
  <si>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</si>
  <si>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</si>
  <si>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</si>
  <si>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</si>
  <si>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</si>
  <si>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</si>
  <si>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</si>
  <si>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</si>
  <si>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</si>
  <si>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</si>
  <si>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</si>
  <si>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</si>
  <si>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</si>
  <si>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</si>
  <si>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</si>
  <si>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</si>
  <si>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</si>
  <si>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</si>
  <si>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</si>
  <si>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</si>
  <si>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</si>
  <si>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</si>
  <si>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</si>
  <si>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</si>
  <si>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</si>
  <si>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</si>
  <si>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</si>
  <si>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</si>
  <si>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</si>
  <si>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</si>
  <si>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</si>
  <si>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</si>
  <si>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</si>
  <si>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</si>
  <si>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</si>
  <si>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</si>
  <si>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</si>
  <si>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</si>
  <si>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</si>
  <si>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</si>
  <si>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</si>
  <si>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</si>
  <si>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</si>
  <si>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</si>
  <si>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</si>
  <si>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</si>
  <si>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</si>
  <si>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</si>
  <si>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</si>
  <si>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</si>
  <si>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</si>
  <si>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</si>
  <si>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</si>
  <si>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</si>
  <si>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</si>
  <si>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</si>
  <si>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</si>
  <si>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</si>
  <si>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</si>
  <si>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</si>
  <si>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</si>
  <si>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</si>
  <si>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</si>
  <si>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</si>
  <si>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</si>
  <si>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</si>
  <si>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</si>
  <si>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</si>
  <si>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</si>
  <si>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</si>
  <si>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</si>
  <si>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</si>
  <si>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</si>
  <si>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</si>
  <si>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</si>
  <si>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</si>
  <si>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</si>
  <si>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</si>
  <si>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</si>
  <si>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</si>
  <si>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</si>
  <si>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</si>
  <si>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</si>
  <si>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</si>
  <si>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</si>
  <si>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</si>
  <si>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</si>
  <si>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</si>
  <si>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</si>
  <si>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</si>
  <si>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</si>
  <si>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</si>
  <si>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</si>
  <si>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</si>
  <si>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</si>
  <si>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</si>
  <si>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</si>
  <si>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</si>
  <si>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</si>
  <si>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</si>
  <si>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</si>
  <si>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</si>
  <si>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</si>
  <si>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</si>
  <si>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</si>
  <si>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</si>
  <si>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</si>
  <si>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</si>
  <si>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</si>
  <si>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</si>
  <si>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</si>
  <si>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</si>
  <si>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</si>
  <si>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</si>
  <si>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</si>
  <si>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</si>
  <si>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</si>
  <si>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</si>
  <si>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</si>
  <si>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</si>
  <si>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</si>
  <si>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</si>
  <si>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</si>
  <si>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</si>
  <si>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</si>
  <si>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</si>
  <si>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</si>
  <si>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</si>
  <si>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</si>
  <si>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</si>
  <si>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</si>
  <si>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</si>
  <si>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</si>
  <si>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</si>
  <si>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</si>
  <si>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</si>
  <si>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</si>
  <si>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</si>
  <si>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</si>
  <si>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</si>
  <si>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</si>
  <si>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</si>
  <si>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</si>
  <si>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</si>
  <si>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</si>
  <si>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</si>
  <si>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</si>
  <si>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</si>
  <si>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</si>
  <si>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</si>
  <si>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</si>
  <si>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</si>
  <si>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</si>
  <si>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</si>
  <si>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</si>
  <si>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</si>
  <si>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</si>
  <si>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</si>
  <si>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</si>
  <si>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</si>
  <si>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</si>
  <si>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</si>
  <si>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</si>
  <si>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</si>
  <si>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</si>
  <si>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</si>
  <si>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</si>
  <si>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</si>
  <si>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</si>
  <si>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</si>
  <si>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</si>
  <si>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</si>
  <si>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</si>
  <si>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</si>
  <si>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</si>
  <si>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</si>
  <si>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</si>
  <si>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</si>
  <si>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</si>
  <si>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</si>
  <si>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</si>
  <si>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</si>
  <si>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</si>
  <si>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</si>
  <si>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</si>
  <si>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</si>
  <si>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</si>
  <si>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</si>
  <si>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</si>
  <si>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</si>
  <si>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</si>
  <si>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</si>
  <si>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</si>
  <si>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</si>
  <si>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</si>
  <si>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</si>
  <si>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</si>
  <si>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</si>
  <si>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</si>
  <si>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</si>
  <si>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</si>
  <si>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</si>
  <si>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</si>
  <si>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</si>
  <si>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</si>
  <si>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</si>
  <si>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</si>
  <si>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</si>
  <si>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</si>
  <si>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</si>
  <si>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</si>
  <si>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</si>
  <si>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</si>
  <si>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</si>
  <si>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</si>
  <si>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</si>
  <si>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</si>
  <si>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</si>
  <si>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</si>
  <si>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</si>
  <si>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</si>
  <si>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</si>
  <si>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</si>
  <si>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</si>
  <si>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</si>
  <si>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</si>
  <si>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</si>
  <si>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</si>
  <si>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</si>
  <si>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</si>
  <si>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</si>
  <si>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</si>
  <si>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</si>
  <si>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</si>
  <si>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</si>
  <si>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</si>
  <si>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</si>
  <si>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</si>
  <si>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</si>
  <si>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</si>
  <si>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</si>
  <si>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</si>
  <si>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</si>
  <si>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</si>
  <si>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</si>
  <si>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</si>
  <si>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</si>
  <si>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</si>
  <si>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</si>
  <si>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</si>
  <si>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</si>
  <si>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</si>
  <si>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</si>
  <si>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</si>
  <si>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</si>
  <si>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</si>
  <si>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</si>
  <si>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</si>
  <si>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</si>
  <si>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</si>
  <si>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</si>
  <si>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</si>
  <si>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</si>
  <si>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</si>
  <si>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</si>
  <si>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</si>
  <si>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</si>
  <si>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</si>
  <si>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</si>
  <si>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</si>
  <si>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</si>
  <si>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</si>
  <si>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</si>
  <si>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</si>
  <si>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</si>
  <si>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</si>
  <si>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</si>
  <si>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</si>
  <si>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</si>
  <si>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</si>
  <si>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</si>
  <si>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</si>
  <si>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</si>
  <si>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</si>
  <si>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</si>
  <si>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</si>
  <si>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</si>
  <si>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</si>
  <si>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</si>
  <si>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</si>
  <si>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</si>
  <si>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</si>
  <si>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</si>
  <si>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</si>
  <si>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</si>
  <si>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</si>
  <si>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</si>
  <si>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</si>
  <si>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</si>
  <si>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</si>
  <si>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</si>
  <si>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</si>
  <si>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</si>
  <si>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</si>
  <si>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</si>
  <si>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</si>
  <si>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</si>
  <si>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</si>
  <si>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</si>
  <si>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</si>
  <si>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</si>
  <si>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</si>
  <si>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</si>
  <si>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</si>
  <si>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</si>
  <si>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</si>
  <si>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</si>
  <si>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</si>
  <si>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</si>
  <si>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</si>
  <si>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</si>
  <si>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</si>
  <si>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</si>
  <si>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</si>
  <si>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</si>
  <si>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</si>
  <si>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</si>
  <si>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</si>
  <si>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</si>
  <si>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</si>
  <si>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</si>
  <si>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</si>
  <si>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</si>
  <si>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</si>
  <si>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</si>
  <si>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</si>
  <si>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</si>
  <si>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</si>
  <si>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</si>
  <si>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</si>
  <si>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</si>
  <si>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</si>
  <si>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</si>
  <si>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</si>
  <si>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</si>
  <si>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</si>
  <si>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</si>
  <si>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</si>
  <si>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</si>
  <si>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</si>
  <si>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</si>
  <si>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</si>
  <si>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</si>
  <si>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</si>
  <si>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</si>
  <si>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</si>
  <si>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</si>
  <si>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</si>
  <si>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</si>
  <si>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</si>
  <si>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</si>
  <si>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</si>
  <si>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</si>
  <si>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</si>
  <si>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</si>
  <si>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</si>
  <si>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</si>
  <si>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</si>
  <si>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</si>
  <si>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</si>
  <si>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</si>
  <si>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</si>
  <si>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</si>
  <si>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</si>
  <si>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</si>
  <si>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</si>
  <si>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</si>
  <si>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</si>
  <si>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</si>
  <si>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</si>
  <si>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</si>
  <si>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</si>
  <si>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</si>
  <si>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</si>
  <si>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</si>
  <si>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</si>
  <si>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</si>
  <si>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</si>
  <si>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</si>
  <si>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</si>
  <si>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</si>
  <si>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</si>
  <si>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</si>
  <si>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</si>
  <si>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</si>
  <si>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</si>
  <si>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</si>
  <si>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</si>
  <si>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</si>
  <si>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</si>
  <si>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</si>
  <si>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</si>
  <si>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</si>
  <si>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</si>
  <si>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</si>
  <si>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</si>
  <si>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</si>
  <si>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</si>
  <si>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</si>
  <si>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</si>
  <si>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</si>
  <si>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</si>
  <si>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</si>
  <si>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</si>
  <si>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</si>
  <si>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</si>
  <si>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</si>
  <si>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</si>
  <si>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</si>
  <si>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</si>
  <si>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</si>
  <si>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</si>
  <si>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</si>
  <si>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</si>
  <si>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</si>
  <si>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</si>
  <si>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</si>
  <si>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</si>
  <si>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</si>
  <si>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</si>
  <si>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</si>
  <si>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</si>
  <si>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</si>
  <si>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</si>
  <si>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</si>
  <si>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</si>
  <si>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</si>
  <si>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</si>
  <si>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</si>
  <si>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</si>
  <si>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</si>
  <si>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</si>
  <si>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</si>
  <si>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</si>
  <si>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</si>
  <si>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</si>
  <si>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</si>
  <si>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</si>
  <si>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</si>
  <si>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</si>
  <si>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</si>
  <si>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</si>
  <si>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</si>
  <si>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</si>
  <si>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</si>
  <si>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</si>
  <si>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</si>
  <si>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</si>
  <si>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</si>
  <si>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</si>
  <si>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</si>
  <si>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</si>
  <si>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</si>
  <si>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</si>
  <si>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</si>
  <si>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</si>
  <si>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</si>
  <si>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</si>
  <si>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</si>
  <si>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</si>
  <si>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</si>
  <si>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</si>
  <si>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</si>
  <si>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</si>
  <si>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</si>
  <si>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wht0390</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</si>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</sst>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321.14025520833093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45984.088681134257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45984.088681134257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45984.088681134257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45984.088681134257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45984.088681134257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45984.088681134257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45984.088681134257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45984.088681134257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45984.088681134257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45984.088681134257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45984.088681134257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45984.088681134257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45984.088681134257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45984.088681134257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45984.088681134257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45984.088681134257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45984.088681134257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45984.088681134257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45984.088681134257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45984.088681134257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45984.088681134257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45984.088681134257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45984.088681134257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45984.088681134257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45984.088681134257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45984.088681134257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45984.088681134257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45984.088681134257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45984.088681134257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45984.088681134257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45984.088681134257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45984.088681134257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45984.088681134257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H6" sqref="H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159.08884317129559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1.258159722056007E-2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61" t="s">
        <v>20823</v>
      </c>
      <c r="E5" s="102"/>
      <c r="F5" s="103"/>
      <c r="G5" s="104">
        <f ca="1">IFERROR(NOW()-F5,"-")</f>
        <v>45984.088681134257</v>
      </c>
      <c r="H5" s="103"/>
      <c r="I5" s="18" t="str">
        <f>IFERROR(VLOOKUP(D5,DB!A:F,6,0),"")</f>
        <v>SCECO</v>
      </c>
      <c r="J5" s="18" t="str">
        <f>IFERROR(VLOOKUP(D5,DB!A:G,7,0),"")</f>
        <v>Vandalized+Vandalized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45984.088681134257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45984.088681134257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45984.088681134257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45984.088681134257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45984.088681134257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45984.088681134257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45984.088681134257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45984.088681134257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45984.088681134257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45984.088681134257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45984.088681134257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45984.088681134257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45984.088681134257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45984.088681134257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45984.088681134257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45984.088681134257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45984.088681134257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45984.088681134257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45984.088681134257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45984.088681134257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45984.088681134257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45984.088681134257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45984.088681134257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45984.088681134257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45984.088681134257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45984.088681134257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45984.088681134257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45984.088681134257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45984.088681134257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45984.088681134257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45984.088681134257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45984.088681134257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45984.088681134257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45984.088681134257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45984.088681134257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45984.088681134257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45984.088681134257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45984.088681134257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45984.088681134257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45984.088681134257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45984.088681134257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45984.088681134257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45984.088681134257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45984.088681134257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45984.088681134257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45984.088681134257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45984.088681134257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45984.088681134257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45984.088681134257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45984.088681134257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45984.088681134257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45984.088681134257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45984.088681134257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45984.088681134257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45984.088681134257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45984.088681134257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45984.088681134257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45984.088681134257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45984.088681134257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45984.088681134257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45984.088681134257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45984.088681134257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45984.088681134257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45984.088681134257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45984.088681134257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45984.088681134257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45984.088681134257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45984.088681134257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45984.088681134257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45984.088681134257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45984.088681134257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45984.088681134257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45984.088681134257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45984.088681134257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45984.088681134257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45984.088681134257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45984.088681134257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45984.088681134257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45984.088681134257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45984.088681134257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45984.088681134257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45984.088681134257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45984.088681134257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45984.088681134257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45984.088681134257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45984.088681134257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45984.088681134257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45984.088681134257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45984.088681134257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45984.088681134257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45984.088681134257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45984.088681134257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45984.088681134257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45984.088681134257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45984.088681134257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45984.088681134257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45984.088681134257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45984.088681134257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45984.088681134257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45984.088681134257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45984.088681134257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45984.088681134257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45984.088681134257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45984.088681134257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45984.088681134257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45984.088681134257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45984.088681134257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45984.088681134257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45984.088681134257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45984.088681134257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45984.088681134257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45984.088681134257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45984.088681134257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45984.088681134257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45984.088681134257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45984.088681134257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45984.088681134257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45984.088681134257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45984.088681134257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45984.088681134257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45984.088681134257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45984.088681134257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45984.088681134257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45984.088681134257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45984.088681134257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45984.088681134257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45984.088681134257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45984.088681134257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45984.088681134257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45984.088681134257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45984.088681134257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45984.088681134257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45984.088681134257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45984.088681134257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45984.088681134257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45984.088681134257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45984.088681134257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45984.088681134257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45984.088681134257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45984.088681134257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45984.088681134257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45984.088681134257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45984.088681134257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45984.088681134257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45984.088681134257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45984.088681134257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45984.088681134257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45984.088681134257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45984.088681134257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45984.088681134257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45984.088681134257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45984.088681134257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45984.088681134257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45984.088681134257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45984.088681134257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45984.088681134257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45984.088681134257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45984.088681134257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45984.088681134257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45984.088681134257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45984.088681134257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45984.088681134257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45984.088681134257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45984.088681134257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45984.088681134257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45984.088681134257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45984.088681134257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45984.088681134257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45984.088681134257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45984.088681134257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45984.088681134257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45984.088681134257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45984.088681134257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45984.088681134257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45984.088681134257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45984.088681134257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45984.088681134257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45984.088681134257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45984.088681134257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45984.088681134257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45984.088681134257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45984.088681134257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45984.088681134257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45984.088681134257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45984.088681134257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45984.088681134257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45984.088681134257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45984.088681134257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45984.088681134257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45984.088681134257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45984.088681134257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45984.088681134257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45984.088681134257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45984.088681134257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45984.088681134257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45984.088681134257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45984.088681134257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45984.088681134257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45984.088681134257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45984.088681134257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45984.088681134257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45984.088681134257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45984.088681134257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45984.088681134257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45984.088681134257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45984.088681134257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45984.088681134257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45984.088681134257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45984.088681134257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45984.088681134257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45984.088681134257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45984.088681134257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45984.088681134257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45984.088681134257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45984.088681134257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45984.088681134257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45984.088681134257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45984.088681134257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45984.088681134257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45984.088681134257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45984.088681134257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45984.088681134257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45984.088681134257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45984.088681134257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45984.088681134257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45984.088681134257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45984.088681134257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45984.088681134257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45984.088681134257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45984.088681134257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45984.088681134257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45984.088681134257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45984.088681134257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45984.088681134257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45984.088681134257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45984.088681134257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45984.088681134257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45984.088681134257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45984.088681134257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45984.088681134257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45984.088681134257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45984.088681134257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45984.088681134257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45984.088681134257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45984.088681134257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45984.088681134257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45984.088681134257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45984.088681134257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45984.088681134257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45984.088681134257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45984.088681134257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45984.088681134257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45984.088681134257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45984.088681134257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45984.088681134257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45984.088681134257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45984.088681134257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45984.088681134257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45984.088681134257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45984.088681134257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45984.088681134257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45984.088681134257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45984.088681134257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45984.088681134257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45984.088681134257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45984.088681134257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45984.088681134257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45984.088681134257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45984.088681134257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45984.088681134257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45984.088681134257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45984.088681134257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45984.088681134257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45984.088681134257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45984.088681134257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45984.088681134257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45984.088681134257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45984.088681134257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45984.088681134257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45984.088681134257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45984.088681134257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45984.088681134257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45984.088681134257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45984.088681134257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45984.088681134257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45984.088681134257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45984.088681134257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45984.088681134257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45984.088681134257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45984.088681134257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45984.088681134257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45984.088681134257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45984.088681134257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45984.088681134257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45984.088681134257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45984.088681134257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45984.088681134257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45984.088681134257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45984.088681134257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45984.088681134257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45984.088681134257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45984.088681134257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45984.088681134257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45984.088681134257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45984.088681134257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45984.088681134257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45984.088681134257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45984.088681134257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45984.088681134257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45984.088681134257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45984.088681134257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45984.088681134257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45984.088681134257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45984.088681134257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45984.088681134257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45984.088681134257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45984.088681134257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45984.088681134257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45984.088681134257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45984.088681134257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45984.088681134257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45984.088681134257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45984.088681134257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45984.088681134257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45984.088681134257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45984.088681134257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45984.088681134257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45984.088681134257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45984.088681134257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45984.088681134257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45984.088681134257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45984.088681134257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45984.088681134257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45984.088681134257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45984.088681134257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45984.088681134257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45984.088681134257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45984.088681134257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45984.088681134257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45984.088681134257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45984.088681134257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45984.088681134257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45984.088681134257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45984.088681134257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45984.088681134257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45984.088681134257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45984.088681134257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45984.088681134257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45984.088681134257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45984.088681134257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45984.088681134257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45984.088681134257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45984.088681134257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45984.088681134257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45984.088681134257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45984.088681134257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45984.088681134257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45984.088681134257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45984.088681134257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45984.088681134257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45984.088681134257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45984.088681134257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45984.088681134257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45984.088681134257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45984.088681134257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45984.088681134257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45984.088681134257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45984.088681134257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45984.088681134257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45984.088681134257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45984.088681134257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45984.088681134257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45984.088681134257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45984.088681134257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45984.088681134257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45984.088681134257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45984.088681134257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45984.088681134257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45984.088681134257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45984.088681134257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45984.088681134257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45984.088681134257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45984.088681134257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45984.088681134257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45984.088681134257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45984.088681134257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45984.088681134257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45984.088681134257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45984.088681134257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45984.088681134257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45984.088681134257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45984.088681134257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45984.088681134257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45984.088681134257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45984.088681134257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45984.088681134257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45984.088681134257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45984.088681134257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45984.088681134257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45984.088681134257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45984.088681134257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45984.088681134257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45984.088681134257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45984.088681134257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45984.088681134257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45984.088681134257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45984.088681134257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45984.088681134257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45984.088681134257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45984.088681134257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45984.088681134257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45984.088681134257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45984.088681134257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45984.088681134257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45984.088681134257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45984.088681134257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45984.088681134257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45984.088681134257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45984.088681134257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45984.088681134257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45984.088681134257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45984.088681134257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45984.088681134257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45984.088681134257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45984.088681134257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45984.088681134257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45984.088681134257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45984.088681134257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45984.088681134257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45984.088681134257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45984.088681134257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45984.088681134257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45984.088681134257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45984.088681134257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45984.088681134257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45984.088681134257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45984.088681134257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45984.088681134257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45984.088681134257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45984.088681134257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45984.088681134257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45984.088681134257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45984.088681134257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45984.088681134257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45984.088681134257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45984.088681134257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45984.088681134257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45984.088681134257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45984.088681134257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45984.088681134257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45984.088681134257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45984.088681134257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45984.088681134257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45984.088681134257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45984.088681134257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45984.088681134257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45984.088681134257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45984.088681134257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45984.088681134257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45984.088681134257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45984.088681134257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45984.088681134257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45984.088681134257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45984.088681134257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45984.088681134257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45984.088681134257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45984.088681134257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45984.088681134257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45984.088681134257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45984.088681134257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45984.088681134257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45984.088681134257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45984.088681134257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45984.088681134257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45984.088681134257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45984.088681134257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45984.088681134257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45984.088681134257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45984.088681134257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45984.088681134257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45984.088681134257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45984.088681134257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45984.088681134257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45984.088681134257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45984.088681134257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45984.088681134257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45984.088681134257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45984.088681134257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45984.088681134257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45984.088681134257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45984.088681134257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45984.088681134257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45984.088681134257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45984.088681134257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45984.088681134257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45984.088681134257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45984.088681134257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45984.088681134257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45984.088681134257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45984.088681134257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45984.088681134257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45984.088681134257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45984.088681134257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45984.088681134257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45984.088681134257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45984.088681134257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45984.088681134257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45984.088681134257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45984.088681134257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45984.088681134257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45984.088681134257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45984.088681134257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45984.088681134257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45984.088681134257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45984.088681134257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45984.088681134257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45984.088681134257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45984.088681134257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45984.088681134257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45984.088681134257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45984.088681134257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45984.088681134257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45984.088681134257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45984.088681134257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45984.088681134257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45984.088681134257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45984.088681134257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45984.088681134257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45984.088681134257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45984.088681134257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45984.088681134257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45984.088681134257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45984.088681134257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45984.088681134257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45984.088681134257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45984.088681134257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45984.088681134257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45984.088681134257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45984.088681134257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45984.088681134257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45984.088681134257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45984.088681134257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45984.088681134257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45984.088681134257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45984.088681134257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45984.088681134257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45984.088681134257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45984.088681134257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45984.088681134257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45984.088681134257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45984.088681134257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45984.088681134257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45984.088681134257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45984.088681134257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45984.088681134257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45984.088681134257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45984.088681134257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45984.088681134257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45984.088681134257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45984.088681134257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45984.088681134257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45984.088681134257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45984.088681134257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45984.088681134257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45984.088681134257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45984.088681134257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45984.088681134257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45984.088681134257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45984.088681134257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45984.088681134257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45984.088681134257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45984.088681134257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45984.088681134257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45984.088681134257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45984.088681134257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45984.088681134257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45984.088681134257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45984.088681134257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45984.088681134257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45984.088681134257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45984.088681134257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45984.088681134257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45984.088681134257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45984.088681134257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45984.088681134257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45984.088681134257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45984.088681134257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45984.088681134257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45984.088681134257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45984.088681134257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45984.088681134257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45984.088681134257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45984.088681134257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45984.088681134257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45984.088681134257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45984.088681134257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45984.088681134257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45984.088681134257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45984.088681134257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45984.088681134257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45984.088681134257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45984.088681134257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45984.088681134257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45984.088681134257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45984.088681134257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45984.088681134257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45984.088681134257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45984.088681134257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45984.088681134257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45984.088681134257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45984.088681134257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45984.088681134257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45984.088681134257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45984.088681134257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45984.088681134257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45984.088681134257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45984.088681134257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45984.088681134257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45984.088681134257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45984.088681134257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45984.088681134257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45984.088681134257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45984.088681134257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45984.088681134257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45984.088681134257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45984.088681134257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45984.088681134257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45984.088681134257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45984.088681134257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45984.088681134257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45984.088681134257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45984.088681134257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45984.088681134257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45984.088681134257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45984.088681134257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45984.088681134257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45984.088681134257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45984.088681134257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45984.088681134257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45984.088681134257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45984.088681134257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45984.088681134257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45984.088681134257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45984.088681134257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45984.088681134257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45984.088681134257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45984.088681134257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45984.088681134257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45984.088681134257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45984.088681134257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45984.088681134257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45984.088681134257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45984.088681134257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45984.088681134257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45984.088681134257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45984.088681134257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45984.088681134257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45984.088681134257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45984.088681134257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45984.088681134257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45984.088681134257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45984.088681134257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45984.088681134257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45984.088681134257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45984.088681134257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45984.088681134257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45984.088681134257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45984.088681134257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45984.088681134257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45984.088681134257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45984.088681134257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45984.088681134257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45984.088681134257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45984.088681134257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45984.088681134257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45984.088681134257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45984.088681134257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45984.088681134257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45984.088681134257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45984.088681134257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45984.088681134257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45984.088681134257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45984.088681134257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45984.088681134257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45984.088681134257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45984.088681134257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45984.088681134257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45984.088681134257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45984.088681134257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45984.088681134257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45984.088681134257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45984.088681134257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45984.088681134257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45984.088681134257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45984.088681134257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45984.088681134257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45984.088681134257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45984.088681134257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45984.088681134257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45984.088681134257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45984.088681134257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45984.088681134257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45984.088681134257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45984.088681134257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45984.088681134257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45984.088681134257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45984.088681134257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45984.088681134257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45984.088681134257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45984.088681134257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45984.088681134257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45984.088681134257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45984.088681134257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45984.088681134257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45984.088681134257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45984.088681134257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45984.088681134257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45984.088681134257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45984.088681134257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45984.088681134257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45984.088681134257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45984.088681134257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45984.088681134257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45984.088681134257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45984.088681134257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45984.088681134257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45984.088681134257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45984.088681134257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45984.088681134257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45984.088681134257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45984.088681134257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45984.088681134257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45984.088681134257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45984.088681134257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45984.088681134257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45984.088681134257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45984.088681134257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45984.088681134257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45984.088681134257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45984.088681134257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45984.088681134257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45984.088681134257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45984.088681134257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45984.088681134257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45984.088681134257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45984.088681134257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45984.088681134257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45984.088681134257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45984.088681134257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45984.088681134257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45984.088681134257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45984.088681134257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45984.088681134257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45984.088681134257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45984.088681134257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45984.088681134257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45984.088681134257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45984.088681134257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45984.088681134257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45984.088681134257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45984.088681134257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45984.088681134257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45984.088681134257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45984.088681134257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45984.088681134257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45984.088681134257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45984.088681134257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45984.088681134257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45984.088681134257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45984.088681134257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45984.088681134257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45984.088681134257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45984.088681134257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45984.088681134257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45984.088681134257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45984.088681134257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45984.088681134257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45984.088681134257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45984.088681134257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45984.088681134257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45984.088681134257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45984.088681134257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45984.088681134257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45984.088681134257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45984.088681134257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45984.088681134257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45984.088681134257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45984.088681134257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45984.088681134257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45984.088681134257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45984.088681134257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45984.088681134257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45984.088681134257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45984.088681134257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45984.088681134257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45984.088681134257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45984.088681134257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45984.088681134257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45984.088681134257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45984.088681134257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45984.088681134257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45984.088681134257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45984.088681134257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45984.088681134257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45984.088681134257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45984.088681134257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45984.088681134257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45984.088681134257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45984.088681134257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45984.088681134257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45984.088681134257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45984.088681134257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45984.088681134257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45984.088681134257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45984.088681134257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45984.088681134257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45984.088681134257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45984.088681134257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45984.088681134257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45984.088681134257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45984.088681134257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45984.088681134257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45984.088681134257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45984.088681134257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45984.088681134257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45984.088681134257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45984.088681134257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45984.088681134257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45984.088681134257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45984.088681134257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45984.088681134257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45984.088681134257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45984.088681134257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45984.088681134257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45984.088681134257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45984.088681134257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45984.088681134257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45984.088681134257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45984.088681134257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45984.088681134257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45984.088681134257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45984.088681134257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45984.088681134257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45984.088681134257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45984.088681134257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45984.088681134257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45984.088681134257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45984.088681134257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45984.088681134257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45984.088681134257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45984.088681134257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45984.088681134257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45984.088681134257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45984.088681134257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45984.088681134257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45984.088681134257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45984.088681134257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45984.088681134257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45984.088681134257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45984.088681134257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45984.088681134257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45984.088681134257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45984.088681134257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45984.088681134257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45984.088681134257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45984.088681134257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45984.088681134257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45984.088681134257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45984.088681134257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45984.088681134257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45984.088681134257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45984.088681134257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45984.088681134257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45984.088681134257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45984.088681134257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45984.088681134257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45984.088681134257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45984.088681134257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45984.088681134257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45984.088681134257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45984.088681134257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45984.088681134257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45984.088681134257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45984.088681134257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45984.088681134257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45984.088681134257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45984.088681134257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45984.088681134257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45984.088681134257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45984.088681134257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45984.088681134257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45984.088681134257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45984.088681134257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45984.088681134257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45984.088681134257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45984.088681134257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45984.088681134257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45984.088681134257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45984.088681134257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45984.088681134257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45984.088681134257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45984.088681134257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45984.088681134257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45984.088681134257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45984.088681134257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45984.088681134257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45984.088681134257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45984.088681134257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45984.088681134257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45984.088681134257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45984.088681134257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45984.088681134257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45984.088681134257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45984.088681134257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45984.088681134257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45984.088681134257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45984.088681134257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45984.088681134257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45984.088681134257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45984.088681134257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45984.088681134257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45984.088681134257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45984.088681134257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45984.088681134257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45984.088681134257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45984.088681134257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45984.088681134257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45984.088681134257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45984.088681134257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45984.088681134257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45984.088681134257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45984.088681134257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45984.088681134257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45984.088681134257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45984.088681134257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45984.088681134257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45984.088681134257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45984.088681134257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45984.088681134257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45984.088681134257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45984.088681134257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45984.088681134257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45984.088681134257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45984.088681134257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45984.088681134257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45984.088681134257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45984.088681134257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45984.088681134257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45984.088681134257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45984.088681134257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45984.088681134257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45984.088681134257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45984.088681134257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45984.088681134257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45984.088681134257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45984.088681134257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45984.088681134257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45984.088681134257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45984.088681134257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45984.088681134257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45984.088681134257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45984.088681134257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45984.088681134257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45984.088681134257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45984.088681134257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45984.088681134257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45984.088681134257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45984.088681134257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45984.088681134257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45984.088681134257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45984.088681134257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45984.088681134257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45984.088681134257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45984.088681134257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45984.088681134257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45984.088681134257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45984.088681134257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45984.088681134257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45984.088681134257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45984.088681134257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45984.088681134257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45984.088681134257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45984.088681134257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45984.088681134257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45984.088681134257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45984.088681134257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45984.088681134257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45984.088681134257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45984.088681134257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45984.088681134257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45984.088681134257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45984.088681134257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45984.088681134257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45984.088681134257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45984.088681134257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45984.088681134257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45984.088681134257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45984.088681134257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45984.088681134257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45984.088681134257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45984.088681134257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45984.088681134257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45984.088681134257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45984.088681134257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45984.088681134257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45984.088681134257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45984.088681134257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45984.088681134257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45984.088681134257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45984.088681134257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45984.088681134257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45984.088681134257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45984.088681134257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45984.088681134257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45984.088681134257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45984.088681134257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45984.088681134257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45984.088681134257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45984.088681134257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45984.088681134257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45984.088681134257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45984.088681134257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45984.088681134257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45984.088681134257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45984.088681134257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45984.088681134257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45984.088681134257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45984.088681134257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45984.088681134257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45984.088681134257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45984.088681134257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45984.088681134257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45984.088681134257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45984.088681134257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45984.088681134257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45984.088681134257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45984.088681134257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45984.088681134257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45984.088681134257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45984.088681134257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45984.088681134257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45984.088681134257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45984.088681134257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45984.088681134257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45984.088681134257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45984.088681134257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45984.088681134257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45984.088681134257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45984.088681134257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45984.088681134257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45984.088681134257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45984.088681134257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45984.088681134257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45984.088681134257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45984.088681134257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45984.088681134257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45984.088681134257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45984.088681134257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45984.088681134257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45984.088681134257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45984.088681134257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45984.088681134257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45984.088681134257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45984.088681134257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45984.088681134257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45984.088681134257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45984.088681134257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45984.088681134257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45984.088681134257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45984.088681134257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45984.088681134257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45984.088681134257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45984.088681134257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45984.088681134257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45984.088681134257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45984.088681134257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45984.088681134257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45984.088681134257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45984.088681134257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45984.088681134257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45984.088681134257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45984.088681134257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45984.088681134257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45984.088681134257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45984.088681134257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45984.088681134257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45984.088681134257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45984.088681134257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45984.088681134257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45984.088681134257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45984.088681134257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45984.088681134257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45984.088681134257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45984.088681134257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45984.088681134257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45984.088681134257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45984.088681134257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45984.088681134257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45984.088681134257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45984.088681134257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45984.088681134257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45984.088681134257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45984.088681134257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45984.088681134257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45984.088681134257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45984.088681134257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45984.088681134257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45984.088681134257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45984.088681134257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45984.088681134257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45984.088681134257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45984.088681134257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45984.088681134257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45984.088681134257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45984.088681134257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45984.088681134257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45984.088681134257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45984.088681134257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280.60796354166087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0.34916724536742549</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0.22882002314872807</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45984.088681134257</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45984.088681134257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45984.088681134257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45984.088681134257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45984.088681134257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45984.088681134257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45984.088681134257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45984.088681134257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45984.088681134257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45984.088681134257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45984.088681134257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45984.088681134257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45984.088681134257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45984.088681134257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45984.088681134257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45984.088681134257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45984.088681134257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45984.088681134257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45984.088681134257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45984.088681134257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45984.088681134257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45984.088681134257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45984.088681134257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45984.088681134257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45984.088681134257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45984.088681134257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45984.088681134257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45984.088681134257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45984.088681134257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45984.088681134257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45984.088681134257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45984.088681134257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45984.088681134257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45984.088681134257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45984.088681134257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45984.088681134257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45984.088681134257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45984.088681134257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45984.088681134257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45984.088681134257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45984.088681134257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45984.088681134257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45984.088681134257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45984.088681134257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45984.088681134257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45984.088681134257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45984.088681134257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45984.088681134257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45984.088681134257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45984.088681134257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45984.088681134257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45984.088681134257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45984.088681134257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45984.088681134257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45984.088681134257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45984.088681134257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45984.088681134257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45984.088681134257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45984.088681134257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45984.088681134257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45984.088681134257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45984.088681134257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45984.088681134257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45984.088681134257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45984.088681134257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45984.088681134257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45984.088681134257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45984.088681134257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45984.088681134257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45984.088681134257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45984.088681134257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45984.088681134257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45984.088681134257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45984.088681134257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45984.088681134257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45984.088681134257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45984.088681134257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45984.088681134257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45984.088681134257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45984.088681134257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45984.088681134257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45984.088681134257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45984.088681134257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45984.088681134257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45984.088681134257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45984.088681134257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45984.088681134257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45984.088681134257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45984.088681134257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45984.088681134257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45984.088681134257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45984.088681134257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45984.088681134257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45984.088681134257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45984.088681134257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45984.088681134257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45984.088681134257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45984.088681134257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45984.088681134257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45984.088681134257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45984.088681134257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45984.088681134257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45984.088681134257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45984.088681134257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45984.088681134257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45984.088681134257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45984.088681134257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45984.088681134257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45984.088681134257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45984.088681134257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45984.088681134257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45984.088681134257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45984.088681134257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45984.088681134257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45984.088681134257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45984.088681134257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45984.088681134257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45984.088681134257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45984.088681134257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45984.088681134257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45984.088681134257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45984.088681134257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45984.088681134257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45984.088681134257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45984.088681134257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45984.088681134257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45984.088681134257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45984.088681134257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45984.088681134257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45984.088681134257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45984.088681134257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45984.088681134257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45984.088681134257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45984.088681134257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45984.088681134257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45984.088681134257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45984.088681134257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45984.088681134257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45984.088681134257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45984.088681134257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45984.088681134257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45984.088681134257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45984.088681134257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45984.088681134257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45984.088681134257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45984.088681134257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45984.088681134257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45984.088681134257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45984.088681134257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45984.088681134257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45984.088681134257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45984.088681134257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45984.088681134257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45984.088681134257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45984.088681134257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45984.088681134257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45984.088681134257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45984.088681134257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45984.088681134257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45984.088681134257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45984.088681134257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45984.088681134257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45984.088681134257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45984.088681134257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45984.088681134257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45984.088681134257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45984.088681134257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45984.088681134257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45984.088681134257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45984.088681134257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45984.088681134257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45984.088681134257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45984.088681134257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45984.088681134257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45984.088681134257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45984.088681134257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45984.088681134257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45984.088681134257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45984.088681134257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45984.088681134257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45984.088681134257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45984.088681134257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45984.088681134257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45984.088681134257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45984.088681134257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45984.088681134257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45984.088681134257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45984.088681134257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45984.088681134257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45984.088681134257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45984.088681134257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45984.088681134257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45984.088681134257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45984.088681134257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45984.088681134257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45984.088681134257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45984.088681134257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45984.088681134257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45984.088681134257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45984.088681134257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45984.088681134257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45984.088681134257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45984.088681134257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45984.088681134257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45984.088681134257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45984.088681134257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45984.088681134257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45984.088681134257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45984.088681134257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45984.088681134257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45984.088681134257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45984.088681134257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45984.088681134257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45984.088681134257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45984.088681134257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45984.088681134257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45984.088681134257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45984.088681134257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45984.088681134257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45984.088681134257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45984.088681134257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45984.088681134257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45984.088681134257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45984.088681134257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45984.088681134257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45984.088681134257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45984.088681134257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45984.088681134257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45984.088681134257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45984.088681134257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45984.088681134257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45984.088681134257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45984.088681134257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45984.088681134257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45984.088681134257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45984.088681134257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45984.088681134257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45984.088681134257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45984.088681134257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45984.088681134257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45984.088681134257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45984.088681134257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45984.088681134257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45984.088681134257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45984.088681134257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45984.088681134257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45984.088681134257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45984.088681134257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45984.088681134257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45984.088681134257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45984.088681134257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45984.088681134257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45984.088681134257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45984.088681134257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45984.088681134257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45984.088681134257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45984.088681134257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45984.088681134257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45984.088681134257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45984.088681134257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45984.088681134257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45984.088681134257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45984.088681134257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45984.088681134257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45984.088681134257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45984.088681134257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45984.088681134257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45984.088681134257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45984.088681134257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45984.088681134257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45984.088681134257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45984.088681134257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45984.088681134257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45984.088681134257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45984.088681134257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45984.088681134257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45984.088681134257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45984.088681134257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45984.088681134257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45984.088681134257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45984.088681134257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45984.088681134257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45984.088681134257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45984.088681134257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45984.088681134257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45984.088681134257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45984.088681134257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45984.088681134257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45984.088681134257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45984.088681134257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45984.088681134257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45984.088681134257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45984.088681134257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45984.088681134257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45984.088681134257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45984.088681134257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45984.088681134257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45984.088681134257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45984.088681134257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45984.088681134257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45984.088681134257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45984.088681134257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45984.088681134257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45984.088681134257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45984.088681134257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45984.088681134257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45984.088681134257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45984.088681134257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45984.088681134257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45984.088681134257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45984.088681134257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45984.088681134257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45984.088681134257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45984.088681134257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45984.088681134257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45984.088681134257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45984.088681134257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45984.088681134257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45984.088681134257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45984.088681134257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45984.088681134257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45984.088681134257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45984.088681134257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45984.088681134257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45984.088681134257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45984.088681134257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45984.088681134257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45984.088681134257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45984.088681134257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45984.088681134257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45984.088681134257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45984.088681134257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45984.088681134257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45984.088681134257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45984.088681134257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45984.088681134257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45984.088681134257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45984.088681134257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45984.088681134257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45984.088681134257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45984.088681134257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45984.088681134257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45984.088681134257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45984.088681134257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45984.088681134257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45984.088681134257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45984.088681134257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45984.088681134257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45984.088681134257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45984.088681134257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45984.088681134257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45984.088681134257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45984.088681134257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45984.088681134257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45984.088681134257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45984.088681134257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45984.088681134257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45984.088681134257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45984.088681134257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45984.088681134257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45984.088681134257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45984.088681134257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45984.088681134257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45984.088681134257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45984.088681134257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45984.088681134257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45984.088681134257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45984.088681134257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45984.088681134257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45984.088681134257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45984.088681134257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45984.088681134257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45984.088681134257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45984.088681134257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45984.088681134257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45984.088681134257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45984.088681134257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45984.088681134257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45984.088681134257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45984.088681134257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45984.088681134257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45984.088681134257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45984.088681134257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45984.088681134257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45984.088681134257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45984.088681134257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45984.088681134257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45984.088681134257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45984.088681134257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45984.088681134257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45984.088681134257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45984.088681134257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45984.088681134257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45984.088681134257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45984.088681134257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45984.088681134257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45984.088681134257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45984.088681134257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45984.088681134257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45984.088681134257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45984.088681134257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45984.088681134257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45984.088681134257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45984.088681134257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45984.088681134257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45984.088681134257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45984.088681134257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45984.088681134257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45984.088681134257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45984.088681134257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45984.088681134257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45984.088681134257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45984.088681134257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45984.088681134257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45984.088681134257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45984.088681134257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45984.088681134257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45984.088681134257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45984.088681134257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45984.088681134257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45984.088681134257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45984.088681134257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45984.088681134257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45984.088681134257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45984.088681134257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45984.088681134257</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92.256620949068747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57.899803819440422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35.427570023144654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6.5738778935192386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2.7153825231434894</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45984.088681134257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45984.088681134257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45984.088681134257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45984.088681134257</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39128</v>
      </c>
      <c r="E12" s="109"/>
      <c r="F12" s="109"/>
      <c r="G12" s="111">
        <f ca="1">IFERROR(NOW()-F12,"")</f>
        <v>45984.088681134257</v>
      </c>
      <c r="H12" s="109"/>
      <c r="I12" s="109" t="str">
        <f>IFERROR(VLOOKUP(D12,DB!A:F,6,0),"")</f>
        <v>Generator-SG</v>
      </c>
      <c r="J12" s="109" t="str">
        <f>IFERROR(VLOOKUP(D12,DB!A:G,7,0),"")</f>
        <v>Dead</v>
      </c>
      <c r="K12" s="109"/>
      <c r="L12" s="109" t="str">
        <f>IFERROR(VLOOKUP(D12,DB!A:I,9,0),"")</f>
        <v>Latis</v>
      </c>
    </row>
    <row r="13" spans="1:13">
      <c r="A13" s="109"/>
      <c r="B13" s="109" t="str">
        <f>IFERROR(VLOOKUP(D13,DB!A:K,11,0),"")</f>
        <v/>
      </c>
      <c r="C13" s="109"/>
      <c r="D13" s="109"/>
      <c r="E13" s="109"/>
      <c r="F13" s="109"/>
      <c r="G13" s="111">
        <f ca="1">IFERROR(NOW()-F13,"")</f>
        <v>45984.088681134257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45984.088681134257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45984.088681134257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45984.088681134257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45984.088681134257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45984.088681134257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45984.088681134257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45984.088681134257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45984.088681134257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45984.088681134257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45984.088681134257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45984.088681134257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45984.088681134257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45984.088681134257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45984.088681134257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45984.088681134257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45984.088681134257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45984.088681134257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45984.088681134257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45984.088681134257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45984.088681134257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45984.088681134257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45984.088681134257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45984.088681134257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45984.088681134257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45984.088681134257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45984.088681134257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45984.088681134257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45984.088681134257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45984.088681134257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45984.088681134257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45984.088681134257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45984.088681134257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45984.088681134257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45984.088681134257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45984.088681134257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45984.088681134257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45984.088681134257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45984.088681134257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45984.088681134257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45984.088681134257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45984.088681134257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45984.088681134257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45984.088681134257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45984.088681134257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45984.088681134257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45984.088681134257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45984.088681134257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45984.088681134257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45984.088681134257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45984.088681134257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45984.088681134257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45984.088681134257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45984.088681134257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45984.088681134257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45984.088681134257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45984.088681134257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45984.088681134257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45984.088681134257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45984.088681134257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45984.088681134257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45984.088681134257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45984.088681134257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45984.088681134257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45984.088681134257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45984.088681134257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45984.088681134257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45984.088681134257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45984.088681134257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45984.088681134257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45984.088681134257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45984.088681134257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51" t="s">
        <v>38968</v>
      </c>
      <c r="E2" s="109" t="s">
        <v>39021</v>
      </c>
      <c r="F2" s="121">
        <v>45983.943680555552</v>
      </c>
      <c r="G2" s="104">
        <f t="shared" ref="G2:G12" ca="1" si="0">IFERROR(NOW()-F2,"-")</f>
        <v>0.14500057870463934</v>
      </c>
      <c r="H2" s="121">
        <v>45983.922696759262</v>
      </c>
      <c r="I2" s="119" t="str">
        <f>IFERROR(VLOOKUP(D2,DB!A:F,6,0),"")</f>
        <v>Generator-SG</v>
      </c>
      <c r="J2" s="119" t="str">
        <f>IFERROR(VLOOKUP(D2,DB!A:G,7,0),"")</f>
        <v>Vandalized</v>
      </c>
      <c r="K2" s="122" t="s">
        <v>39130</v>
      </c>
      <c r="L2" s="123" t="str">
        <f>IFERROR(VLOOKUP(D2,DB!A:I,9,0),"")</f>
        <v>Latis</v>
      </c>
    </row>
    <row r="3" spans="1:16382" ht="31.5" customHeight="1">
      <c r="A3" s="150" t="s">
        <v>39131</v>
      </c>
      <c r="B3" s="119" t="str">
        <f>IFERROR(VLOOKUP(D3,DB!A:K,11,0),"")</f>
        <v>R6</v>
      </c>
      <c r="C3" s="120">
        <v>1</v>
      </c>
      <c r="D3" s="119" t="s">
        <v>34762</v>
      </c>
      <c r="E3" s="109" t="s">
        <v>39021</v>
      </c>
      <c r="F3" s="121"/>
      <c r="G3" s="104">
        <f t="shared" ca="1" si="0"/>
        <v>45984.088681134257</v>
      </c>
      <c r="H3" s="121">
        <v>45983.993518518517</v>
      </c>
      <c r="I3" s="119" t="str">
        <f>IFERROR(VLOOKUP(D3,DB!A:F,6,0),"")</f>
        <v>SCECO</v>
      </c>
      <c r="J3" s="119" t="str">
        <f>IFERROR(VLOOKUP(D3,DB!A:G,7,0),"")</f>
        <v>Vandalized</v>
      </c>
      <c r="K3" s="122" t="s">
        <v>39132</v>
      </c>
      <c r="L3" s="123" t="str">
        <f>IFERROR(VLOOKUP(D3,DB!A:I,9,0),"")</f>
        <v>Latis</v>
      </c>
    </row>
    <row r="4" spans="1:16382" ht="31.5" customHeight="1">
      <c r="A4" s="118"/>
      <c r="B4" s="119" t="str">
        <f>IFERROR(VLOOKUP(D4,DB!A:K,11,0),"")</f>
        <v/>
      </c>
      <c r="C4" s="120"/>
      <c r="D4" s="119"/>
      <c r="E4" s="109"/>
      <c r="F4" s="121"/>
      <c r="G4" s="104">
        <f t="shared" ca="1" si="0"/>
        <v>45984.088681134257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45984.088681134257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45984.088681134257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45984.088681134257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45984.088681134257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45984.088681134257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45984.088681134257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45984.088681134257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45984.088681134257</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45984.088681134257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45984.088681134257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45984.088681134257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45984.088681134257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45984.088681134257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45984.088681134257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45984.088681134257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45984.088681134257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45984.088681134257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45984.088681134257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45984.088681134257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45984.088681134257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45984.088681134257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45984.088681134257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45984.088681134257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45984.088681134257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45984.088681134257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45984.088681134257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45984.088681134257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45984.088681134257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45984.088681134257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45984.088681134257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45984.088681134257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45984.088681134257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45984.088681134257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45984.088681134257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45984.088681134257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45984.088681134257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45984.088681134257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45984.088681134257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45984.088681134257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45984.088681134257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45984.088681134257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45984.088681134257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45984.088681134257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45984.088681134257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45984.088681134257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45984.088681134257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45984.088681134257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45984.088681134257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45984.088681134257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45984.088681134257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45984.088681134257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45984.088681134257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45984.088681134257</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45984.088681134257</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45984.088681134257</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45984.088681134257</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45984.088681134257</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