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62" documentId="13_ncr:1_{F6CB121F-512D-4AA6-A0C1-0FB36C537598}" xr6:coauthVersionLast="47" xr6:coauthVersionMax="47" xr10:uidLastSave="{217A8378-D3AA-44A5-90A8-B3D451BEBD6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<sst xmlns="http://schemas.openxmlformats.org/spreadsheetml/2006/main" count="180294" uniqueCount="39132">
  <si>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</si>
  <si>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</si>
  <si>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</si>
  <si>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</si>
  <si>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</si>
  <si>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</si>
  <si>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</si>
  <si>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</si>
  <si>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</si>
  <si>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</si>
  <si>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</si>
  <si>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</si>
  <si>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</si>
  <si>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</si>
  <si>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</si>
  <si>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</si>
  <si>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</si>
  <si>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</si>
  <si>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</si>
  <si>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</si>
  <si>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</si>
  <si>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</si>
  <si>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</si>
  <si>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</si>
  <si>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</si>
  <si>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</si>
  <si>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</si>
  <si>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</si>
  <si>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</si>
  <si>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</si>
  <si>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</si>
  <si>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</si>
  <si>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</si>
  <si>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</si>
  <si>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</si>
  <si>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</si>
  <si>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</si>
  <si>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</si>
  <si>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</si>
  <si>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</si>
  <si>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</si>
  <si>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</si>
  <si>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</si>
  <si>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</si>
  <si>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</si>
  <si>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</si>
  <si>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</si>
  <si>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</si>
  <si>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</si>
  <si>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</si>
  <si>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</si>
  <si>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</si>
  <si>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</si>
  <si>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</si>
  <si>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</si>
  <si>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</si>
  <si>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</si>
  <si>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</si>
  <si>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</si>
  <si>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</si>
  <si>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</si>
  <si>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</si>
  <si>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</si>
  <si>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</si>
  <si>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</si>
  <si>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</si>
  <si>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</si>
  <si>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</si>
  <si>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</si>
  <si>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</si>
  <si>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</si>
  <si>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</si>
  <si>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</si>
  <si>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</si>
  <si>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</si>
  <si>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</si>
  <si>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</si>
  <si>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</si>
  <si>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</si>
  <si>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</si>
  <si>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</si>
  <si>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</si>
  <si>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</si>
  <si>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</si>
  <si>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</si>
  <si>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</si>
  <si>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</si>
  <si>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</si>
  <si>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</si>
  <si>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</si>
  <si>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</si>
  <si>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</si>
  <si>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</si>
  <si>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</si>
  <si>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</si>
  <si>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</si>
  <si>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</si>
  <si>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</si>
  <si>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</si>
  <si>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</si>
  <si>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</si>
  <si>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</si>
  <si>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</si>
  <si>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</si>
  <si>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</si>
  <si>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</si>
  <si>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</si>
  <si>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</si>
  <si>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</si>
  <si>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</si>
  <si>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</si>
  <si>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</si>
  <si>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</si>
  <si>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</si>
  <si>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</si>
  <si>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</si>
  <si>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</si>
  <si>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</si>
  <si>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</si>
  <si>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</si>
  <si>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</si>
  <si>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</si>
  <si>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</si>
  <si>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</si>
  <si>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</si>
  <si>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</si>
  <si>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</si>
  <si>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</si>
  <si>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</si>
  <si>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</si>
  <si>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</si>
  <si>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</si>
  <si>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</si>
  <si>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</si>
  <si>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</si>
  <si>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</si>
  <si>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</si>
  <si>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</si>
  <si>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</si>
  <si>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</si>
  <si>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</si>
  <si>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</si>
  <si>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</si>
  <si>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</si>
  <si>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</si>
  <si>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</si>
  <si>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</si>
  <si>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</si>
  <si>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</si>
  <si>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</si>
  <si>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</si>
  <si>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</si>
  <si>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</si>
  <si>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</si>
  <si>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</si>
  <si>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</si>
  <si>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</si>
  <si>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</si>
  <si>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</si>
  <si>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</si>
  <si>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</si>
  <si>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</si>
  <si>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</si>
  <si>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</si>
  <si>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</si>
  <si>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</si>
  <si>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</si>
  <si>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</si>
  <si>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</si>
  <si>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</si>
  <si>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</si>
  <si>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</si>
  <si>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</si>
  <si>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</si>
  <si>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</si>
  <si>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</si>
  <si>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</si>
  <si>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</si>
  <si>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</si>
  <si>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</si>
  <si>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</si>
  <si>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</si>
  <si>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</si>
  <si>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</si>
  <si>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</si>
  <si>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</si>
  <si>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</si>
  <si>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</si>
  <si>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</si>
  <si>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</si>
  <si>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</si>
  <si>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</si>
  <si>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</si>
  <si>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</si>
  <si>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</si>
  <si>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</si>
  <si>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</si>
  <si>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</si>
  <si>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</si>
  <si>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</si>
  <si>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</si>
  <si>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</si>
  <si>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</si>
  <si>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</si>
  <si>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</si>
  <si>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</si>
  <si>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</si>
  <si>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</si>
  <si>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</si>
  <si>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</si>
  <si>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</si>
  <si>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</si>
  <si>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</si>
  <si>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</si>
  <si>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</si>
  <si>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</si>
  <si>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</si>
  <si>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</si>
  <si>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</si>
  <si>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</si>
  <si>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</si>
  <si>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</si>
  <si>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</si>
  <si>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</si>
  <si>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</si>
  <si>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</si>
  <si>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</si>
  <si>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</si>
  <si>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</si>
  <si>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</si>
  <si>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</si>
  <si>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</si>
  <si>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</si>
  <si>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</si>
  <si>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</si>
  <si>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</si>
  <si>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</si>
  <si>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</si>
  <si>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</si>
  <si>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</si>
  <si>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</si>
  <si>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</si>
  <si>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</si>
  <si>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</si>
  <si>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</si>
  <si>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</si>
  <si>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</si>
  <si>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</si>
  <si>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</si>
  <si>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</si>
  <si>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</si>
  <si>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</si>
  <si>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</si>
  <si>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</si>
  <si>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</si>
  <si>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</si>
  <si>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</si>
  <si>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</si>
  <si>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</si>
  <si>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</si>
  <si>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</si>
  <si>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</si>
  <si>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</si>
  <si>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</si>
  <si>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</si>
  <si>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</si>
  <si>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</si>
  <si>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</si>
  <si>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</si>
  <si>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</si>
  <si>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</si>
  <si>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</si>
  <si>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</si>
  <si>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</si>
  <si>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</si>
  <si>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</si>
  <si>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</si>
  <si>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</si>
  <si>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</si>
  <si>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</si>
  <si>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</si>
  <si>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</si>
  <si>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</si>
  <si>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</si>
  <si>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</si>
  <si>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</si>
  <si>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</si>
  <si>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</si>
  <si>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</si>
  <si>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</si>
  <si>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</si>
  <si>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</si>
  <si>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</si>
  <si>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</si>
  <si>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</si>
  <si>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</si>
  <si>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</si>
  <si>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</si>
  <si>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</si>
  <si>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</si>
  <si>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</si>
  <si>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</si>
  <si>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</si>
  <si>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</si>
  <si>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</si>
  <si>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</si>
  <si>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</si>
  <si>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</si>
  <si>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</si>
  <si>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</si>
  <si>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</si>
  <si>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</si>
  <si>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</si>
  <si>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</si>
  <si>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</si>
  <si>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</si>
  <si>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</si>
  <si>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</si>
  <si>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</si>
  <si>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</si>
  <si>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</si>
  <si>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</si>
  <si>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</si>
  <si>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</si>
  <si>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</si>
  <si>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</si>
  <si>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</si>
  <si>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</si>
  <si>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</si>
  <si>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</si>
  <si>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</si>
  <si>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</si>
  <si>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</si>
  <si>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</si>
  <si>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</si>
  <si>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</si>
  <si>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</si>
  <si>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</si>
  <si>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</si>
  <si>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</si>
  <si>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</si>
  <si>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</si>
  <si>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</si>
  <si>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</si>
  <si>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</si>
  <si>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</si>
  <si>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</si>
  <si>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</si>
  <si>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</si>
  <si>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</si>
  <si>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</si>
  <si>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</si>
  <si>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</si>
  <si>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</si>
  <si>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</si>
  <si>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</si>
  <si>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</si>
  <si>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</si>
  <si>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</si>
  <si>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</si>
  <si>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</si>
  <si>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</si>
  <si>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</si>
  <si>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</si>
  <si>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</si>
  <si>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</si>
  <si>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</si>
  <si>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</si>
  <si>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</si>
  <si>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</si>
  <si>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</si>
  <si>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</si>
  <si>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</si>
  <si>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</si>
  <si>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</si>
  <si>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</si>
  <si>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</si>
  <si>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</si>
  <si>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</si>
  <si>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</si>
  <si>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</si>
  <si>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</si>
  <si>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</si>
  <si>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</si>
  <si>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</si>
  <si>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</si>
  <si>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</si>
  <si>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</si>
  <si>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</si>
  <si>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</si>
  <si>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</si>
  <si>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</si>
  <si>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</si>
  <si>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</si>
  <si>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</si>
  <si>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</si>
  <si>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</si>
  <si>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</si>
  <si>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</si>
  <si>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</si>
  <si>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</si>
  <si>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</si>
  <si>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</si>
  <si>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</si>
  <si>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</si>
  <si>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</si>
  <si>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</si>
  <si>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</si>
  <si>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</si>
  <si>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</si>
  <si>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</si>
  <si>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</si>
  <si>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</si>
  <si>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</si>
  <si>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</si>
  <si>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</si>
  <si>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</si>
  <si>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</si>
  <si>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</si>
  <si>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</si>
  <si>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</si>
  <si>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</si>
  <si>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</si>
  <si>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</si>
  <si>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</si>
  <si>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</si>
  <si>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</si>
  <si>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</si>
  <si>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</si>
  <si>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</si>
  <si>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</si>
  <si>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</si>
  <si>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</si>
  <si>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</si>
  <si>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</si>
  <si>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</si>
  <si>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</si>
  <si>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</si>
  <si>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</si>
  <si>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</si>
  <si>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</si>
  <si>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</si>
  <si>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</si>
  <si>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</si>
  <si>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</si>
  <si>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</si>
  <si>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</si>
  <si>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</si>
  <si>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</si>
  <si>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</si>
  <si>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</si>
  <si>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</si>
  <si>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</si>
  <si>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</si>
  <si>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</si>
  <si>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</si>
  <si>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</si>
  <si>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</si>
  <si>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</si>
  <si>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</si>
  <si>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</si>
  <si>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</si>
  <si>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</si>
  <si>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</si>
  <si>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</si>
  <si>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</si>
  <si>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</si>
  <si>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</si>
  <si>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</si>
  <si>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</si>
  <si>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</si>
  <si>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</si>
  <si>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</si>
  <si>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</si>
  <si>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</si>
  <si>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</si>
  <si>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</si>
  <si>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</si>
  <si>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</si>
  <si>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</si>
  <si>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</si>
  <si>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</si>
  <si>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</si>
  <si>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</si>
  <si>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</si>
  <si>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</si>
  <si>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</si>
  <si>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</si>
  <si>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</si>
  <si>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</si>
  <si>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</si>
  <si>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</si>
  <si>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</si>
  <si>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</si>
  <si>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</si>
  <si>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</si>
  <si>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</si>
  <si>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</si>
  <si>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</si>
  <si>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</si>
  <si>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</si>
  <si>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</si>
  <si>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</si>
  <si>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</si>
  <si>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</si>
  <si>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</si>
  <si>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</si>
  <si>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</si>
  <si>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</si>
  <si>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</si>
  <si>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</si>
  <si>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</si>
  <si>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</si>
  <si>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</si>
  <si>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</si>
  <si>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</si>
  <si>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</si>
  <si>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</si>
  <si>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</si>
  <si>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</si>
  <si>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</si>
  <si>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</si>
  <si>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</si>
  <si>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</si>
  <si>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</si>
  <si>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</si>
  <si>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</si>
  <si>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</si>
  <si>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</si>
  <si>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</si>
  <si>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</si>
  <si>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</si>
  <si>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</si>
  <si>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</si>
  <si>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</si>
  <si>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</si>
  <si>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</si>
  <si>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</si>
  <si>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</si>
  <si>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</si>
  <si>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</si>
  <si>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</si>
  <si>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</si>
  <si>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</si>
  <si>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</si>
  <si>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</si>
  <si>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</si>
  <si>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</si>
  <si>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</si>
  <si>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</si>
  <si>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</si>
  <si>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</si>
  <si>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</si>
  <si>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</si>
  <si>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</si>
  <si>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</si>
  <si>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</si>
  <si>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</si>
  <si>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</si>
  <si>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</si>
  <si>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</si>
  <si>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</si>
  <si>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</si>
  <si>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</si>
  <si>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</si>
  <si>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</si>
  <si>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</si>
  <si>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</si>
  <si>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</si>
  <si>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</si>
  <si>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</si>
  <si>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</si>
  <si>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</si>
  <si>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</si>
  <si>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</si>
  <si>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</si>
  <si>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</si>
  <si>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</si>
  <si>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</si>
  <si>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</si>
  <si>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</si>
  <si>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</si>
  <si>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</si>
  <si>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</si>
  <si>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</si>
  <si>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</si>
  <si>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</si>
  <si>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</si>
  <si>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</si>
  <si>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</si>
  <si>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</si>
  <si>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</si>
  <si>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</si>
  <si>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</si>
  <si>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</si>
  <si>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</si>
  <si>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</si>
  <si>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</si>
  <si>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</si>
  <si>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</si>
  <si>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</si>
  <si>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</si>
  <si>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</si>
  <si>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</si>
  <si>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</si>
  <si>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</si>
  <si>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</si>
  <si>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</si>
  <si>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</si>
  <si>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</si>
  <si>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</si>
  <si>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</si>
  <si>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</si>
  <si>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</si>
  <si>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</si>
  <si>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</si>
  <si>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</si>
  <si>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</si>
  <si>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</si>
  <si>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</si>
  <si>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</si>
  <si>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</si>
  <si>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</si>
  <si>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</si>
  <si>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</si>
  <si>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</si>
  <si>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</si>
  <si>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</si>
  <si>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</si>
  <si>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</si>
  <si>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</si>
  <si>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</si>
  <si>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</si>
  <si>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</si>
  <si>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</si>
  <si>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</si>
  <si>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</si>
  <si>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</si>
  <si>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</si>
  <si>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</si>
  <si>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</si>
  <si>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</si>
  <si>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</si>
  <si>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</si>
  <si>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</si>
  <si>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</si>
  <si>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</si>
  <si>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</si>
  <si>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</si>
  <si>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</si>
  <si>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</si>
  <si>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</si>
  <si>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</si>
  <si>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</si>
  <si>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</si>
  <si>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</si>
  <si>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</si>
  <si>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</si>
  <si>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</si>
  <si>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</si>
  <si>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</si>
  <si>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</si>
  <si>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</si>
  <si>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</si>
  <si>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</si>
  <si>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</si>
  <si>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</si>
  <si>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</si>
  <si>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</si>
  <si>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</si>
  <si>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</si>
  <si>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</si>
  <si>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</si>
  <si>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</si>
  <si>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</si>
  <si>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</si>
  <si>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</si>
  <si>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</si>
  <si>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</si>
  <si>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</si>
  <si>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</si>
  <si>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</si>
  <si>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</si>
  <si>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</si>
  <si>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</si>
  <si>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</si>
  <si>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</si>
  <si>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</si>
  <si>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</si>
  <si>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</si>
  <si>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</si>
  <si>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</si>
  <si>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</si>
  <si>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</si>
  <si>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</si>
  <si>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</si>
  <si>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</si>
  <si>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</si>
  <si>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</si>
  <si>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</si>
  <si>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</si>
  <si>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</si>
  <si>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</si>
  <si>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</si>
  <si>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</si>
  <si>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</si>
  <si>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</si>
  <si>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</si>
  <si>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</si>
  <si>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</si>
  <si>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</si>
  <si>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</si>
  <si>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</si>
  <si>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</si>
  <si>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</si>
  <si>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</si>
  <si>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</si>
  <si>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</si>
  <si>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</si>
  <si>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</si>
  <si>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</si>
  <si>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</si>
  <si>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</si>
  <si>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</si>
  <si>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</si>
  <si>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</si>
  <si>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</si>
  <si>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</si>
  <si>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</si>
  <si>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</si>
  <si>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</si>
  <si>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</si>
  <si>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</si>
  <si>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</si>
  <si>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</si>
  <si>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</si>
  <si>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</si>
  <si>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</si>
  <si>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</si>
  <si>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</si>
  <si>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</si>
  <si>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</si>
  <si>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</si>
  <si>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</si>
  <si>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</si>
  <si>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</si>
  <si>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</si>
  <si>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</si>
  <si>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</si>
  <si>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</si>
  <si>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</si>
  <si>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</si>
  <si>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</si>
  <si>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</si>
  <si>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</si>
  <si>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</si>
  <si>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</si>
  <si>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</si>
  <si>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</si>
  <si>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</si>
  <si>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</si>
  <si>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</si>
  <si>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</si>
  <si>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</si>
  <si>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</si>
  <si>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</si>
  <si>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</si>
  <si>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</si>
  <si>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</si>
  <si>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</si>
  <si>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</si>
  <si>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</si>
  <si>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</si>
  <si>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</si>
  <si>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</si>
  <si>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</si>
  <si>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</si>
  <si>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</si>
  <si>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</si>
  <si>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</si>
  <si>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</si>
  <si>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</si>
  <si>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</si>
  <si>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</si>
  <si>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</si>
  <si>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</si>
  <si>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</si>
  <si>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</si>
  <si>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</si>
  <si>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</si>
  <si>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</si>
  <si>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</si>
  <si>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</si>
  <si>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</si>
  <si>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</si>
  <si>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</si>
  <si>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</si>
  <si>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</si>
  <si>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</si>
  <si>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</si>
  <si>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</si>
  <si>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</si>
  <si>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</si>
  <si>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</si>
  <si>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</si>
  <si>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</si>
  <si>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</si>
  <si>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</si>
  <si>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</si>
  <si>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</si>
  <si>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</si>
  <si>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</si>
  <si>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</si>
  <si>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</si>
  <si>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</si>
  <si>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</si>
  <si>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</si>
  <si>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</si>
  <si>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</si>
  <si>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</si>
  <si>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</si>
  <si>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</si>
  <si>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</si>
  <si>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</si>
  <si>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</si>
  <si>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</si>
  <si>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</si>
  <si>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</si>
  <si>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</si>
  <si>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</si>
  <si>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</si>
  <si>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</si>
  <si>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</si>
  <si>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</si>
  <si>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</si>
  <si>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</si>
  <si>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</si>
  <si>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</si>
  <si>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</si>
  <si>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</si>
  <si>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</si>
  <si>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</si>
  <si>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</si>
  <si>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</si>
  <si>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</si>
  <si>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</si>
  <si>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</si>
  <si>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</si>
  <si>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</si>
  <si>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</si>
  <si>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</si>
  <si>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</si>
  <si>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</si>
  <si>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</si>
  <si>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</si>
  <si>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</si>
  <si>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</si>
  <si>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</si>
  <si>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</si>
  <si>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</si>
  <si>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</si>
  <si>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</si>
  <si>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</si>
  <si>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</si>
  <si>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</si>
  <si>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</si>
  <si>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</si>
  <si>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</si>
  <si>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</si>
  <si>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</si>
  <si>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</si>
  <si>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</si>
  <si>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</si>
  <si>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</si>
  <si>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</si>
  <si>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</si>
  <si>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</si>
  <si>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</si>
  <si>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</si>
  <si>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</si>
  <si>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</si>
  <si>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</si>
  <si>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</si>
  <si>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</si>
  <si>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</si>
  <si>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</si>
  <si>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</si>
  <si>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</si>
  <si>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</si>
  <si>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</si>
  <si>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</si>
  <si>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</si>
  <si>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</si>
  <si>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</si>
  <si>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</si>
  <si>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</si>
  <si>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</si>
  <si>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</si>
  <si>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</si>
  <si>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</si>
  <si>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</si>
  <si>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</si>
  <si>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</si>
  <si>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</si>
  <si>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</si>
  <si>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</si>
  <si>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</si>
  <si>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</si>
  <si>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</si>
  <si>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</si>
  <si>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</si>
  <si>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</si>
  <si>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</si>
  <si>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</si>
  <si>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</si>
  <si>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</si>
  <si>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</si>
  <si>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</si>
  <si>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</si>
  <si>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</si>
  <si>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</si>
  <si>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</si>
  <si>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</si>
  <si>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</si>
  <si>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</si>
  <si>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</si>
  <si>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</si>
  <si>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</si>
  <si>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</si>
  <si>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</si>
  <si>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</si>
  <si>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</si>
  <si>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</si>
  <si>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</si>
  <si>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</si>
  <si>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</si>
  <si>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</si>
  <si>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</si>
  <si>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</si>
  <si>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</si>
  <si>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</si>
  <si>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</si>
  <si>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</si>
  <si>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</si>
  <si>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</si>
  <si>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</si>
  <si>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</si>
  <si>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</si>
  <si>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</si>
  <si>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</si>
  <si>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</si>
  <si>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</si>
  <si>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</si>
  <si>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</si>
  <si>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</si>
  <si>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</si>
  <si>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</si>
  <si>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</si>
  <si>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</si>
  <si>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</si>
  <si>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</si>
  <si>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</si>
  <si>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</si>
  <si>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</si>
  <si>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</si>
  <si>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</si>
  <si>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</si>
  <si>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</si>
  <si>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</si>
  <si>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</si>
  <si>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</si>
  <si>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</si>
  <si>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</si>
  <si>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</si>
  <si>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</si>
  <si>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</si>
  <si>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</si>
  <si>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</si>
  <si>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</si>
  <si>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</si>
  <si>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</si>
  <si>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</si>
  <si>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</si>
  <si>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</si>
  <si>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</si>
  <si>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</si>
  <si>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</si>
  <si>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</si>
  <si>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</si>
  <si>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</si>
  <si>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</si>
  <si>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</si>
  <si>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</si>
  <si>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</si>
  <si>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</si>
  <si>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</si>
  <si>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</si>
  <si>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</si>
  <si>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</si>
  <si>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</si>
  <si>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</si>
  <si>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</si>
  <si>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</si>
  <si>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</si>
  <si>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</si>
  <si>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</si>
  <si>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</si>
  <si>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</si>
  <si>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</si>
  <si>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</si>
  <si>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</si>
  <si>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</si>
  <si>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</si>
  <si>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</si>
  <si>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</si>
  <si>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</si>
  <si>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</si>
  <si>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</si>
  <si>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</si>
  <si>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</si>
  <si>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</si>
  <si>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</si>
  <si>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</si>
  <si>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</si>
  <si>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</si>
  <si>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</si>
  <si>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</si>
  <si>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</si>
  <si>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</si>
  <si>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</si>
  <si>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</si>
  <si>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</si>
  <si>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</si>
  <si>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</si>
  <si>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</si>
  <si>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</si>
  <si>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</si>
  <si>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</si>
  <si>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</si>
  <si>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</si>
  <si>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</si>
  <si>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</si>
  <si>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</si>
  <si>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</si>
  <si>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</si>
  <si>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</si>
  <si>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</si>
  <si>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</si>
  <si>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</si>
  <si>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</si>
  <si>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</si>
  <si>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</si>
  <si>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</si>
  <si>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</si>
  <si>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</si>
  <si>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</si>
  <si>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</si>
  <si>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</si>
  <si>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</si>
  <si>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</si>
  <si>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</si>
  <si>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</si>
  <si>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</si>
  <si>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</si>
  <si>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</si>
  <si>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</si>
  <si>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</si>
  <si>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</si>
  <si>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</si>
  <si>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</si>
  <si>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</si>
  <si>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</si>
  <si>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</si>
  <si>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</si>
  <si>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</si>
  <si>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</si>
  <si>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</si>
  <si>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</si>
  <si>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</si>
  <si>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</si>
  <si>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</si>
  <si>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</si>
  <si>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</si>
  <si>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</si>
  <si>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</si>
  <si>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</si>
  <si>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</si>
  <si>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</si>
  <si>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</si>
  <si>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</si>
  <si>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</si>
  <si>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</si>
  <si>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</si>
  <si>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</si>
  <si>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</si>
  <si>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</si>
  <si>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</si>
  <si>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</si>
  <si>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</si>
  <si>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</si>
  <si>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</si>
  <si>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</si>
  <si>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</si>
  <si>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</si>
  <si>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</si>
  <si>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</si>
  <si>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</si>
  <si>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</si>
  <si>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</si>
  <si>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</si>
  <si>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</si>
  <si>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</si>
  <si>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</si>
  <si>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</si>
  <si>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</si>
  <si>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</si>
  <si>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</si>
  <si>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</si>
  <si>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</si>
  <si>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</si>
  <si>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</si>
  <si>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</si>
  <si>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</si>
  <si>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</si>
  <si>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</si>
  <si>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</si>
  <si>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</si>
  <si>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</si>
  <si>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</si>
  <si>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</si>
  <si>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</si>
  <si>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</si>
  <si>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</si>
  <si>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</si>
  <si>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</si>
  <si>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</si>
  <si>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</si>
  <si>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</si>
  <si>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</si>
  <si>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</si>
  <si>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</si>
  <si>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</si>
  <si>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</si>
  <si>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</si>
  <si>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</si>
  <si>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</si>
  <si>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</si>
  <si>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</si>
  <si>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</si>
  <si>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</si>
  <si>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</si>
  <si>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</si>
  <si>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</si>
  <si>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</si>
  <si>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</si>
  <si>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</si>
  <si>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</si>
  <si>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</si>
  <si>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</si>
  <si>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</si>
  <si>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</si>
  <si>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</si>
  <si>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</si>
  <si>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</si>
  <si>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</si>
  <si>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</si>
  <si>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</si>
  <si>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</si>
  <si>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</si>
  <si>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</si>
  <si>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</si>
  <si>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</si>
  <si>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</si>
  <si>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</si>
  <si>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</si>
  <si>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</si>
  <si>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</si>
  <si>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</si>
  <si>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</si>
  <si>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</si>
  <si>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</si>
  <si>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</si>
  <si>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</si>
  <si>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</si>
  <si>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</si>
  <si>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</si>
  <si>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</si>
  <si>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</si>
  <si>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</si>
  <si>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</si>
  <si>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</si>
  <si>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</si>
  <si>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</si>
  <si>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</si>
  <si>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</si>
  <si>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</si>
  <si>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</si>
  <si>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</si>
  <si>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</si>
  <si>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</si>
  <si>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</si>
  <si>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</si>
  <si>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</si>
  <si>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</si>
  <si>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</si>
  <si>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</si>
  <si>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</si>
  <si>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</si>
  <si>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</si>
  <si>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</si>
  <si>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</si>
  <si>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</si>
  <si>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</si>
  <si>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</si>
  <si>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</si>
  <si>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</si>
  <si>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</si>
  <si>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</si>
  <si>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</si>
  <si>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</si>
  <si>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</si>
  <si>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</si>
  <si>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</si>
  <si>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</si>
  <si>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</si>
  <si>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</si>
  <si>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</si>
  <si>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</si>
  <si>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</si>
  <si>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</si>
  <si>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</si>
  <si>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</si>
  <si>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</si>
  <si>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</si>
  <si>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</si>
  <si>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</si>
  <si>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</si>
  <si>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</si>
  <si>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</si>
  <si>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</si>
  <si>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</si>
  <si>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</si>
  <si>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</si>
  <si>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</si>
  <si>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</si>
  <si>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</si>
  <si>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</si>
  <si>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</si>
  <si>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</si>
  <si>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</si>
  <si>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</si>
  <si>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</si>
  <si>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</si>
  <si>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</si>
  <si>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</si>
  <si>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</si>
  <si>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</si>
  <si>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</si>
  <si>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</si>
  <si>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</si>
  <si>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</si>
  <si>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</si>
  <si>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</si>
  <si>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</si>
  <si>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</si>
  <si>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</si>
  <si>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</si>
  <si>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</si>
  <si>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</si>
  <si>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</si>
  <si>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</si>
  <si>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</si>
  <si>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</si>
  <si>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</si>
  <si>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</si>
  <si>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</si>
  <si>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</si>
  <si>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</si>
  <si>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</si>
  <si>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</si>
  <si>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</si>
  <si>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</si>
  <si>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</si>
  <si>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</si>
  <si>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</si>
  <si>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</si>
  <si>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</si>
  <si>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</si>
  <si>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</si>
  <si>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</si>
  <si>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</si>
  <si>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</si>
  <si>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</si>
  <si>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</si>
  <si>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</si>
  <si>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</si>
  <si>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</si>
  <si>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</si>
  <si>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</si>
  <si>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</si>
  <si>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</si>
  <si>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</si>
  <si>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</si>
  <si>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</si>
  <si>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</si>
  <si>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</si>
  <si>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</si>
  <si>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</si>
  <si>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</si>
  <si>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</si>
  <si>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</si>
  <si>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</si>
  <si>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</si>
  <si>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</si>
  <si>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</si>
  <si>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</si>
  <si>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</si>
  <si>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</si>
  <si>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</si>
  <si>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</si>
  <si>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</si>
  <si>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</si>
  <si>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</si>
  <si>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</si>
  <si>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</si>
  <si>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</si>
  <si>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</si>
  <si>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</si>
  <si>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</si>
  <si>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</si>
  <si>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</si>
  <si>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</si>
  <si>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</si>
  <si>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</si>
  <si>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</si>
  <si>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</si>
  <si>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</si>
  <si>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</si>
  <si>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</si>
  <si>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</si>
  <si>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</si>
  <si>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</si>
  <si>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</si>
  <si>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</si>
  <si>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</si>
  <si>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</si>
  <si>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</si>
  <si>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</si>
  <si>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</si>
  <si>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</si>
  <si>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</si>
  <si>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</si>
  <si>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</si>
  <si>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</si>
  <si>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</si>
  <si>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</si>
  <si>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</si>
  <si>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</si>
  <si>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</si>
  <si>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</si>
  <si>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</si>
  <si>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</si>
  <si>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</si>
  <si>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</si>
  <si>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</si>
  <si>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</si>
  <si>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</si>
  <si>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</si>
  <si>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</si>
  <si>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</si>
  <si>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</si>
  <si>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</si>
  <si>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</si>
  <si>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</si>
  <si>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</si>
  <si>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</si>
  <si>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</si>
  <si>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</si>
  <si>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</si>
  <si>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</si>
  <si>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</si>
  <si>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</si>
  <si>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</si>
  <si>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</si>
  <si>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</si>
  <si>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</si>
  <si>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</si>
  <si>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</si>
  <si>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</si>
  <si>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</si>
  <si>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</si>
  <si>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</si>
  <si>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</si>
  <si>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</si>
  <si>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</si>
  <si>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</si>
  <si>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</si>
  <si>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</si>
  <si>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</si>
  <si>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</si>
  <si>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</si>
  <si>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</si>
  <si>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</si>
  <si>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</si>
  <si>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</si>
  <si>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</si>
  <si>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</si>
  <si>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</si>
  <si>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</si>
  <si>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</si>
  <si>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</si>
  <si>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</si>
  <si>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</si>
  <si>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</si>
  <si>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</si>
  <si>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</si>
  <si>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</si>
  <si>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</si>
  <si>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</si>
  <si>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</si>
  <si>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</si>
  <si>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</si>
  <si>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</si>
  <si>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</si>
  <si>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</si>
  <si>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</si>
  <si>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</si>
  <si>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</si>
  <si>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</si>
  <si>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</si>
  <si>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</si>
  <si>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</si>
  <si>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</si>
  <si>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</si>
  <si>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</si>
  <si>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</si>
  <si>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</si>
  <si>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</si>
  <si>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</si>
  <si>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</si>
  <si>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</si>
  <si>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</si>
  <si>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</si>
  <si>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</si>
  <si>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</si>
  <si>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</si>
  <si>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</si>
  <si>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</si>
  <si>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</si>
  <si>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</si>
  <si>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</si>
  <si>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</si>
  <si>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</si>
  <si>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</si>
  <si>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</si>
  <si>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</si>
  <si>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</si>
  <si>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</si>
  <si>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</si>
  <si>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</si>
  <si>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</si>
  <si>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</si>
  <si>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</si>
  <si>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</si>
  <si>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</si>
  <si>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</si>
  <si>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</si>
  <si>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</si>
  <si>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</si>
  <si>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</si>
  <si>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</si>
  <si>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</si>
  <si>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</si>
  <si>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</si>
  <si>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</si>
  <si>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</si>
  <si>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</si>
  <si>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</si>
  <si>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</si>
  <si>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</si>
  <si>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</si>
  <si>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</si>
  <si>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</si>
  <si>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</si>
  <si>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</si>
  <si>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</si>
  <si>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</si>
  <si>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</si>
  <si>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</si>
  <si>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</si>
  <si>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</si>
  <si>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</si>
  <si>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</si>
  <si>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</si>
  <si>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</si>
  <si>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</si>
  <si>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</si>
  <si>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</si>
  <si>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</si>
  <si>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</si>
  <si>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</si>
  <si>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</si>
  <si>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</si>
  <si>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</si>
  <si>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</si>
  <si>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</si>
  <si>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</si>
  <si>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</si>
  <si>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</si>
  <si>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</si>
  <si>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</si>
  <si>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</si>
  <si>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</si>
  <si>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</si>
  <si>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</si>
  <si>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</si>
  <si>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</si>
  <si>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</si>
  <si>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</si>
  <si>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</si>
  <si>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</si>
  <si>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</si>
  <si>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</si>
  <si>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</si>
  <si>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</si>
  <si>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</si>
  <si>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</si>
  <si>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</si>
  <si>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</si>
  <si>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</si>
  <si>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</si>
  <si>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</si>
  <si>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</si>
  <si>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</si>
  <si>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</si>
  <si>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</si>
  <si>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</si>
  <si>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</si>
  <si>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</si>
  <si>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</si>
  <si>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</si>
  <si>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</si>
  <si>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</si>
  <si>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</si>
  <si>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</si>
  <si>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</si>
  <si>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</si>
  <si>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</si>
  <si>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</si>
  <si>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</si>
  <si>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</si>
  <si>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</si>
  <si>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</si>
  <si>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</si>
  <si>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</si>
  <si>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</si>
  <si>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</si>
  <si>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</si>
  <si>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</si>
  <si>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</si>
  <si>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</si>
  <si>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</si>
  <si>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</si>
  <si>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</si>
  <si>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</si>
  <si>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</si>
  <si>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</si>
  <si>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</si>
  <si>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</si>
  <si>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</si>
  <si>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</si>
  <si>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</si>
  <si>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</si>
  <si>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</si>
  <si>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</si>
  <si>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</si>
  <si>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</si>
  <si>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</si>
  <si>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</si>
  <si>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</si>
  <si>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</si>
  <si>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</si>
  <si>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</si>
  <si>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</si>
  <si>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</si>
  <si>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</si>
  <si>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</si>
  <si>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</si>
  <si>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</si>
  <si>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</si>
  <si>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</si>
  <si>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</si>
  <si>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</si>
  <si>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</si>
  <si>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</si>
  <si>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</si>
  <si>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</si>
  <si>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</si>
  <si>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</si>
  <si>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</si>
  <si>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</si>
  <si>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</si>
  <si>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</si>
  <si>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</si>
  <si>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</si>
  <si>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</si>
  <si>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</si>
  <si>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</si>
  <si>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</si>
  <si>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</si>
  <si>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</si>
  <si>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</si>
  <si>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</si>
  <si>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</si>
  <si>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</si>
  <si>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</si>
  <si>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</si>
  <si>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</si>
  <si>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</si>
  <si>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</si>
  <si>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</si>
  <si>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</si>
  <si>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</si>
  <si>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</si>
  <si>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</si>
  <si>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</si>
  <si>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</si>
  <si>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</si>
  <si>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</si>
  <si>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</si>
  <si>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</si>
  <si>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</si>
  <si>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</si>
  <si>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</si>
  <si>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</si>
  <si>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</si>
  <si>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</si>
  <si>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</si>
  <si>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</si>
  <si>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</si>
  <si>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</si>
  <si>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</si>
  <si>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</si>
  <si>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</si>
  <si>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</si>
  <si>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</si>
  <si>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</si>
  <si>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</si>
  <si>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</si>
  <si>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</si>
  <si>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</si>
  <si>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</si>
  <si>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</si>
  <si>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</si>
  <si>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</si>
  <si>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</si>
  <si>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</si>
  <si>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</si>
  <si>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</si>
  <si>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</si>
  <si>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</si>
  <si>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</si>
  <si>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</si>
  <si>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</si>
  <si>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</si>
  <si>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</si>
  <si>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</si>
  <si>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</si>
  <si>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</si>
  <si>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</si>
  <si>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</si>
  <si>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</si>
  <si>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</si>
  <si>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</si>
  <si>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</si>
  <si>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</si>
  <si>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</si>
  <si>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</si>
  <si>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</si>
  <si>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</si>
  <si>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</si>
  <si>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</si>
  <si>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</si>
  <si>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</si>
  <si>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</si>
  <si>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</si>
  <si>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</si>
  <si>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</si>
  <si>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</si>
  <si>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</si>
  <si>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</si>
  <si>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</si>
  <si>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</si>
  <si>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</si>
  <si>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</si>
  <si>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</si>
  <si>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</si>
  <si>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</si>
  <si>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</si>
  <si>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</si>
  <si>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</si>
  <si>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</si>
  <si>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</si>
  <si>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</si>
  <si>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</si>
  <si>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</si>
  <si>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</si>
  <si>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</si>
  <si>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</si>
  <si>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</si>
  <si>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</si>
  <si>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</si>
  <si>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</si>
  <si>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</si>
  <si>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</si>
  <si>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</si>
  <si>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</si>
  <si>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</si>
  <si>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</si>
  <si>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</si>
  <si>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</si>
  <si>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</si>
  <si>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</si>
  <si>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</si>
  <si>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</si>
  <si>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</si>
  <si>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</si>
  <si>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</si>
  <si>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</si>
  <si>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</si>
  <si>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</si>
  <si>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</si>
  <si>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</si>
  <si>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</si>
  <si>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</si>
  <si>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</si>
  <si>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</si>
  <si>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</si>
  <si>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</si>
  <si>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</si>
  <si>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</si>
  <si>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</si>
  <si>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</si>
  <si>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</si>
  <si>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</si>
  <si>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</si>
  <si>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</si>
  <si>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</si>
  <si>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</si>
  <si>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</si>
  <si>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</si>
  <si>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</si>
  <si>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</si>
  <si>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</si>
  <si>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</si>
  <si>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</si>
  <si>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</si>
  <si>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</si>
  <si>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</si>
  <si>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</si>
  <si>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</si>
  <si>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</si>
  <si>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</si>
  <si>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</si>
  <si>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</si>
  <si>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</si>
  <si>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</si>
  <si>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</si>
  <si>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</si>
  <si>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</si>
  <si>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</si>
  <si>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</si>
  <si>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</si>
  <si>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</si>
  <si>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</si>
  <si>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</si>
  <si>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</si>
  <si>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</si>
  <si>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</si>
  <si>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</si>
  <si>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</si>
  <si>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</si>
  <si>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</si>
  <si>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</si>
  <si>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</si>
  <si>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</si>
  <si>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</si>
  <si>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</si>
  <si>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</si>
  <si>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</si>
  <si>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</si>
  <si>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</si>
  <si>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</si>
  <si>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</si>
  <si>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</si>
  <si>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</si>
  <si>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</si>
  <si>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</si>
  <si>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</si>
  <si>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</si>
  <si>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</si>
  <si>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</si>
  <si>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</si>
  <si>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</si>
  <si>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</si>
  <si>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</si>
  <si>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</si>
  <si>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</si>
  <si>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</si>
  <si>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</si>
  <si>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</si>
  <si>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</si>
  <si>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</si>
  <si>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</si>
  <si>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</si>
  <si>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</si>
  <si>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</si>
  <si>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</si>
  <si>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</si>
  <si>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</si>
  <si>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</si>
  <si>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</si>
  <si>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</si>
  <si>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</si>
  <si>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</si>
  <si>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</si>
  <si>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</si>
  <si>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</si>
  <si>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</si>
  <si>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</si>
  <si>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</si>
  <si>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</si>
  <si>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</si>
  <si>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</si>
  <si>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</si>
  <si>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</si>
  <si>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</si>
  <si>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</si>
  <si>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</si>
  <si>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</si>
  <si>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</si>
  <si>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</si>
  <si>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</si>
  <si>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</si>
  <si>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</si>
  <si>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</si>
  <si>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</si>
  <si>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</si>
  <si>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</si>
  <si>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</si>
  <si>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</si>
  <si>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</si>
  <si>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</si>
  <si>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</si>
  <si>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</si>
  <si>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</si>
  <si>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</si>
  <si>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</si>
  <si>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</si>
  <si>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</si>
  <si>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</si>
  <si>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</si>
  <si>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</si>
  <si>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</si>
  <si>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</si>
  <si>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</si>
  <si>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</si>
  <si>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</si>
  <si>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</si>
  <si>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</si>
  <si>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</si>
  <si>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</si>
  <si>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</si>
  <si>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</si>
  <si>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</si>
  <si>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</si>
  <si>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</si>
  <si>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</si>
  <si>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</si>
  <si>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</si>
  <si>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</si>
  <si>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</si>
  <si>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</si>
  <si>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</si>
  <si>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</si>
  <si>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</si>
  <si>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</si>
  <si>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</si>
  <si>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</si>
  <si>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</si>
  <si>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</si>
  <si>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</si>
  <si>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</si>
  <si>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</si>
  <si>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</si>
  <si>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</si>
  <si>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</si>
  <si>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</si>
  <si>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</si>
  <si>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</si>
  <si>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</si>
  <si>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</si>
  <si>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</si>
  <si>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</si>
  <si>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</si>
  <si>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</si>
  <si>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</si>
  <si>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</si>
  <si>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</si>
  <si>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</si>
  <si>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</si>
  <si>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</si>
  <si>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</si>
  <si>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</si>
  <si>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</si>
  <si>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</si>
  <si>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</si>
  <si>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</si>
  <si>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</si>
  <si>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</si>
  <si>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</si>
  <si>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</si>
  <si>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</si>
  <si>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</si>
  <si>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</si>
  <si>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</si>
  <si>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</si>
  <si>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</si>
  <si>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</si>
  <si>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</si>
  <si>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</si>
  <si>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</si>
  <si>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</si>
  <si>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</si>
  <si>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</si>
  <si>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</si>
  <si>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</si>
  <si>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</si>
  <si>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</si>
  <si>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</si>
  <si>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</si>
  <si>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</si>
  <si>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</si>
  <si>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</si>
  <si>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</si>
  <si>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</si>
  <si>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</si>
  <si>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</si>
  <si>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</si>
  <si>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</si>
  <si>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</si>
  <si>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</si>
  <si>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</si>
  <si>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</si>
  <si>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</si>
  <si>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</si>
  <si>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</si>
  <si>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</si>
  <si>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</si>
  <si>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</si>
  <si>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</si>
  <si>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</si>
  <si>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</si>
  <si>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</si>
  <si>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</si>
  <si>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</si>
  <si>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</si>
  <si>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</si>
  <si>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</si>
  <si>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</si>
  <si>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</si>
  <si>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</si>
  <si>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</si>
  <si>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</si>
  <si>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</si>
  <si>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</si>
  <si>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</si>
  <si>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</si>
  <si>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</si>
  <si>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</si>
  <si>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</si>
  <si>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</si>
  <si>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</si>
  <si>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</si>
  <si>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</si>
  <si>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</si>
  <si>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</si>
  <si>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</si>
  <si>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</si>
  <si>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</si>
  <si>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</si>
  <si>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</si>
  <si>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</si>
  <si>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</si>
  <si>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</si>
  <si>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</si>
  <si>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</si>
  <si>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</si>
  <si>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</si>
  <si>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</si>
  <si>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</si>
  <si>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</si>
  <si>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</si>
  <si>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</si>
  <si>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</si>
  <si>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</si>
  <si>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</si>
  <si>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</si>
  <si>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</si>
  <si>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</si>
  <si>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</si>
  <si>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</si>
  <si>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</si>
  <si>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</si>
  <si>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</si>
  <si>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</si>
  <si>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</si>
  <si>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</si>
  <si>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</si>
  <si>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</si>
  <si>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</si>
  <si>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</si>
  <si>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</si>
  <si>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</si>
  <si>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</si>
  <si>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</si>
  <si>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</si>
  <si>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</si>
  <si>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</si>
  <si>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</si>
  <si>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</si>
  <si>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</si>
  <si>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</si>
  <si>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</si>
  <si>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</si>
  <si>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</si>
  <si>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</si>
  <si>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</si>
  <si>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</si>
  <si>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</si>
  <si>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</si>
  <si>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</si>
  <si>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</si>
  <si>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</si>
  <si>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</si>
  <si>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</si>
  <si>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</si>
  <si>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</si>
  <si>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</si>
  <si>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</si>
  <si>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</si>
  <si>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</si>
  <si>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</si>
  <si>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</si>
  <si>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</si>
  <si>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</si>
  <si>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</si>
  <si>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</si>
  <si>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</si>
  <si>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</si>
  <si>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</si>
  <si>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</si>
  <si>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</si>
  <si>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</si>
  <si>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</si>
  <si>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</si>
  <si>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</si>
  <si>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</si>
  <si>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</si>
  <si>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</si>
  <si>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</si>
  <si>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</si>
  <si>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</si>
  <si>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</si>
  <si>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</si>
  <si>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</si>
  <si>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</si>
  <si>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</si>
  <si>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</si>
  <si>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</si>
  <si>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</si>
  <si>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</si>
  <si>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</si>
  <si>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</si>
  <si>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</si>
  <si>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</si>
  <si>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</si>
  <si>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</si>
  <si>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</si>
  <si>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</si>
  <si>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</si>
  <si>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</si>
  <si>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</si>
  <si>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</si>
  <si>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</si>
  <si>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</si>
  <si>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</si>
  <si>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</si>
  <si>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</si>
  <si>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</si>
  <si>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</si>
  <si>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</si>
  <si>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</si>
  <si>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</si>
  <si>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</si>
  <si>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</si>
  <si>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</si>
  <si>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</si>
  <si>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</si>
  <si>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</si>
  <si>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</si>
  <si>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</si>
  <si>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</si>
  <si>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</si>
  <si>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</si>
  <si>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</si>
  <si>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</si>
  <si>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</si>
  <si>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</si>
  <si>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</si>
  <si>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</si>
  <si>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</si>
  <si>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</si>
  <si>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</si>
  <si>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</si>
  <si>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</si>
  <si>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</si>
  <si>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</si>
  <si>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</si>
  <si>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</si>
  <si>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</si>
  <si>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</si>
  <si>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</si>
  <si>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</si>
  <si>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</si>
  <si>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</si>
  <si>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</si>
  <si>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</si>
  <si>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</si>
  <si>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</si>
  <si>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</si>
  <si>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</si>
  <si>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</si>
  <si>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</si>
  <si>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</si>
  <si>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</si>
  <si>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</si>
  <si>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</si>
  <si>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</si>
  <si>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</si>
  <si>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</si>
  <si>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</si>
  <si>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</si>
  <si>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</si>
  <si>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</si>
  <si>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</si>
  <si>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</si>
  <si>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</si>
  <si>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</si>
  <si>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</si>
  <si>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</si>
  <si>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</si>
  <si>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</si>
  <si>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</si>
  <si>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</si>
  <si>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</si>
  <si>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</si>
  <si>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</si>
  <si>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</si>
  <si>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</si>
  <si>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</si>
  <si>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</si>
  <si>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</si>
  <si>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</si>
  <si>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</si>
  <si>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</si>
  <si>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</si>
  <si>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</si>
  <si>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</si>
  <si>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</si>
  <si>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</si>
  <si>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</si>
  <si>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</si>
  <si>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</si>
  <si>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</si>
  <si>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</si>
  <si>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</si>
  <si>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</si>
  <si>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</si>
  <si>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</si>
  <si>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</si>
  <si>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</si>
  <si>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</si>
  <si>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</si>
  <si>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</si>
  <si>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</si>
  <si>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</si>
  <si>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</si>
  <si>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</si>
  <si>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</si>
  <si>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</si>
  <si>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</si>
  <si>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</si>
  <si>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</si>
  <si>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</si>
  <si>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</si>
  <si>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</si>
  <si>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</si>
  <si>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</si>
  <si>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</si>
  <si>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</si>
  <si>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</si>
  <si>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</si>
  <si>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</si>
  <si>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</si>
  <si>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</si>
  <si>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</si>
  <si>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</si>
  <si>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</si>
  <si>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</si>
  <si>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</si>
  <si>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</si>
  <si>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</si>
  <si>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</si>
  <si>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</si>
  <si>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</si>
  <si>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</si>
  <si>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</si>
  <si>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</si>
  <si>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</si>
  <si>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</si>
  <si>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</si>
  <si>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</si>
  <si>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</si>
  <si>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</si>
  <si>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</si>
  <si>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</si>
  <si>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</si>
  <si>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</si>
  <si>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</si>
  <si>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</si>
  <si>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</si>
  <si>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</si>
  <si>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</si>
  <si>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</si>
  <si>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</si>
  <si>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</si>
  <si>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</si>
  <si>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</si>
  <si>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</si>
  <si>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</si>
  <si>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</si>
  <si>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</si>
  <si>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</si>
  <si>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</si>
  <si>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</si>
  <si>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</si>
  <si>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</si>
  <si>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</si>
  <si>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</si>
  <si>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</si>
  <si>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</si>
  <si>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</si>
  <si>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</si>
  <si>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</si>
  <si>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</si>
  <si>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</si>
  <si>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</si>
  <si>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</si>
  <si>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</si>
  <si>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</si>
  <si>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</si>
  <si>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</si>
  <si>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</si>
  <si>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</si>
  <si>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</si>
  <si>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</si>
  <si>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</si>
  <si>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</si>
  <si>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</si>
  <si>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</si>
  <si>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</si>
  <si>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</si>
  <si>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</si>
  <si>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</si>
  <si>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</si>
  <si>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</si>
  <si>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</si>
  <si>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</si>
  <si>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</si>
  <si>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</si>
  <si>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</si>
  <si>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</si>
  <si>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</si>
  <si>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</si>
  <si>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</si>
  <si>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</si>
  <si>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</si>
  <si>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</si>
  <si>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</si>
  <si>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</si>
  <si>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</si>
  <si>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</si>
  <si>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</si>
  <si>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</si>
  <si>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</si>
  <si>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</si>
  <si>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</si>
  <si>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</si>
  <si>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</si>
  <si>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</si>
  <si>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</si>
  <si>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</si>
  <si>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</si>
  <si>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</si>
  <si>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</si>
  <si>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</si>
  <si>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</si>
  <si>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</si>
  <si>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</si>
  <si>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</si>
  <si>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</si>
  <si>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</si>
  <si>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</si>
  <si>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</si>
  <si>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</si>
  <si>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</si>
  <si>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</si>
  <si>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</si>
  <si>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</si>
  <si>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</si>
  <si>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</si>
  <si>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</si>
  <si>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</si>
  <si>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</si>
  <si>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</si>
  <si>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</si>
  <si>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</si>
  <si>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</si>
  <si>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</si>
  <si>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</si>
  <si>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</si>
  <si>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</si>
  <si>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</si>
  <si>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</si>
  <si>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</si>
  <si>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</si>
  <si>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</si>
  <si>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</si>
  <si>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</si>
  <si>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</si>
  <si>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</si>
  <si>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</si>
  <si>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</si>
  <si>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</si>
  <si>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</si>
  <si>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</si>
  <si>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</si>
  <si>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</si>
  <si>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</si>
  <si>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</si>
  <si>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</si>
  <si>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</si>
  <si>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</si>
  <si>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</si>
  <si>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</si>
  <si>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</si>
  <si>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</si>
  <si>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</si>
  <si>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</si>
  <si>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</si>
  <si>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</si>
  <si>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</si>
  <si>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</si>
  <si>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</si>
  <si>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</si>
  <si>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</si>
  <si>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</si>
  <si>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</si>
  <si>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</si>
  <si>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</si>
  <si>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</si>
  <si>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</si>
  <si>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</si>
  <si>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</si>
  <si>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</si>
  <si>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</si>
  <si>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</si>
  <si>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</si>
  <si>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</si>
  <si>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</si>
  <si>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</si>
  <si>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</si>
  <si>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</si>
  <si>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</si>
  <si>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</si>
  <si>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</si>
  <si>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</si>
  <si>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</si>
  <si>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</si>
  <si>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</si>
  <si>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</si>
  <si>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</si>
  <si>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</si>
  <si>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</si>
  <si>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</si>
  <si>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</si>
  <si>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</si>
  <si>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</si>
  <si>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</si>
  <si>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</si>
  <si>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</si>
  <si>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</si>
  <si>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</si>
  <si>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</si>
  <si>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</si>
  <si>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</si>
  <si>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</si>
  <si>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</si>
  <si>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</si>
  <si>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</si>
  <si>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</si>
  <si>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</si>
  <si>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</si>
  <si>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</si>
  <si>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</si>
  <si>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</si>
  <si>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</si>
  <si>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</si>
  <si>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</si>
  <si>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</si>
  <si>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</si>
  <si>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</si>
  <si>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</si>
  <si>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</si>
  <si>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</si>
  <si>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</si>
  <si>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</si>
  <si>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</si>
  <si>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</si>
  <si>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</si>
  <si>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</si>
  <si>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</si>
  <si>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</si>
  <si>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</si>
  <si>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</si>
  <si>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</si>
  <si>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</si>
  <si>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</si>
  <si>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</si>
  <si>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</si>
  <si>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</si>
  <si>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</si>
  <si>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</si>
  <si>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</si>
  <si>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</si>
  <si>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</si>
  <si>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</si>
  <si>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</si>
  <si>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</si>
  <si>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</si>
  <si>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</si>
  <si>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</si>
  <si>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</si>
  <si>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</si>
  <si>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</si>
  <si>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</si>
  <si>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</si>
  <si>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</si>
  <si>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</si>
  <si>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</si>
  <si>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</si>
  <si>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</si>
  <si>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</si>
  <si>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</si>
  <si>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</si>
  <si>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</si>
  <si>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</si>
  <si>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</si>
  <si>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</si>
  <si>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</si>
  <si>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</si>
  <si>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</si>
  <si>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</si>
  <si>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</si>
  <si>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</si>
  <si>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</si>
  <si>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</si>
  <si>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</si>
  <si>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</si>
  <si>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</si>
  <si>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</si>
  <si>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</si>
  <si>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</si>
  <si>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</si>
  <si>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</si>
  <si>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</si>
  <si>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</si>
  <si>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</si>
  <si>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</si>
  <si>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</si>
  <si>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</si>
  <si>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</si>
  <si>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</si>
  <si>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</si>
  <si>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</si>
  <si>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</si>
  <si>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</si>
  <si>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</si>
  <si>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</si>
  <si>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</si>
  <si>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</si>
  <si>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</si>
  <si>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</si>
  <si>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</si>
  <si>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</si>
  <si>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</si>
  <si>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</si>
  <si>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</si>
  <si>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</si>
  <si>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</si>
  <si>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</si>
  <si>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</si>
  <si>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</si>
  <si>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</si>
  <si>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</si>
  <si>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</si>
  <si>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</si>
  <si>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</si>
  <si>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</si>
  <si>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</si>
  <si>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</si>
  <si>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</si>
  <si>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</si>
  <si>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</si>
  <si>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</si>
  <si>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</si>
  <si>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</si>
  <si>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</si>
  <si>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</si>
  <si>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</si>
  <si>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</si>
  <si>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</si>
  <si>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</si>
  <si>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</si>
  <si>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</si>
  <si>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</si>
  <si>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</si>
  <si>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</si>
  <si>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</si>
  <si>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</si>
  <si>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</si>
  <si>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</si>
  <si>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</si>
  <si>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</si>
  <si>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</si>
  <si>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</si>
  <si>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</si>
  <si>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</si>
  <si>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</si>
  <si>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</si>
  <si>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</si>
  <si>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</si>
  <si>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</si>
  <si>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</si>
  <si>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</si>
  <si>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</si>
  <si>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</si>
  <si>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</si>
  <si>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</si>
  <si>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</si>
  <si>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</si>
  <si>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</si>
  <si>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</si>
  <si>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</si>
  <si>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</si>
  <si>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</si>
  <si>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</si>
  <si>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</si>
  <si>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</si>
  <si>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</si>
  <si>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</si>
  <si>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</si>
  <si>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</si>
  <si>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</si>
  <si>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</si>
  <si>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</si>
  <si>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</si>
  <si>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</si>
  <si>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</si>
  <si>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</si>
  <si>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</si>
  <si>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</si>
  <si>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</si>
  <si>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</si>
  <si>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</si>
  <si>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</si>
  <si>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</si>
  <si>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</si>
  <si>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</si>
  <si>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</si>
  <si>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</si>
  <si>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</si>
  <si>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</si>
  <si>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</si>
  <si>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</si>
  <si>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</si>
  <si>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</si>
  <si>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</si>
  <si>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</si>
  <si>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</si>
  <si>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</si>
  <si>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</si>
  <si>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</si>
  <si>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</si>
  <si>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</si>
  <si>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</si>
  <si>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</si>
  <si>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</si>
  <si>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</si>
  <si>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</si>
  <si>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</si>
  <si>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</si>
  <si>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</si>
  <si>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</si>
  <si>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</si>
  <si>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</si>
  <si>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</si>
  <si>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</si>
  <si>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</si>
  <si>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</si>
  <si>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</si>
  <si>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</si>
  <si>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</si>
  <si>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</si>
  <si>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</si>
  <si>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</si>
  <si>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</si>
  <si>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</si>
  <si>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</si>
  <si>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</si>
  <si>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</si>
  <si>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</si>
  <si>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</si>
  <si>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</si>
  <si>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</si>
  <si>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</si>
  <si>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</si>
  <si>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</si>
  <si>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</si>
  <si>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</si>
  <si>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</si>
  <si>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</si>
  <si>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</si>
  <si>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</si>
  <si>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</si>
  <si>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</si>
  <si>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</si>
  <si>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</si>
  <si>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</si>
  <si>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</si>
  <si>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</si>
  <si>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</si>
  <si>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</si>
  <si>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</si>
  <si>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</si>
  <si>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</si>
  <si>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</si>
  <si>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</si>
  <si>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</si>
  <si>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</si>
  <si>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</si>
  <si>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</si>
  <si>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</si>
  <si>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</si>
  <si>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</si>
  <si>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</si>
  <si>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</si>
  <si>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</si>
  <si>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</si>
  <si>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</si>
  <si>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</si>
  <si>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</si>
  <si>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</si>
  <si>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</si>
  <si>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</si>
  <si>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</si>
  <si>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</si>
  <si>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</si>
  <si>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</si>
  <si>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</si>
  <si>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</si>
  <si>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</si>
  <si>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</si>
  <si>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</si>
  <si>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</si>
  <si>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</si>
  <si>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</si>
  <si>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</si>
  <si>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</si>
  <si>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</si>
  <si>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</si>
  <si>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</si>
  <si>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</si>
  <si>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</si>
  <si>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</si>
  <si>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</si>
  <si>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</si>
  <si>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</si>
  <si>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</si>
  <si>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</si>
  <si>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</si>
  <si>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</si>
  <si>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</si>
  <si>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</si>
  <si>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</si>
  <si>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</si>
  <si>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</si>
  <si>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</si>
  <si>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</si>
  <si>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</si>
  <si>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</si>
  <si>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</si>
  <si>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</si>
  <si>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</si>
  <si>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</si>
  <si>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</si>
  <si>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</si>
  <si>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</si>
  <si>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</si>
  <si>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</si>
  <si>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</si>
  <si>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</si>
  <si>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</si>
  <si>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</si>
  <si>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</si>
  <si>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</si>
  <si>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</si>
  <si>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</si>
  <si>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</si>
  <si>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</si>
  <si>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</si>
  <si>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</si>
  <si>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</si>
  <si>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</si>
  <si>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</si>
  <si>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</si>
  <si>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</si>
  <si>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</si>
  <si>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</si>
  <si>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</si>
  <si>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</si>
  <si>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</si>
  <si>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</si>
  <si>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</si>
  <si>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</si>
  <si>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</si>
  <si>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</si>
  <si>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</si>
  <si>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</si>
  <si>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</si>
  <si>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</si>
  <si>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</si>
  <si>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</si>
  <si>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</si>
  <si>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</si>
  <si>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</si>
  <si>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</si>
  <si>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</si>
  <si>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</si>
  <si>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</si>
  <si>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</si>
  <si>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</si>
  <si>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</si>
  <si>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</si>
  <si>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</si>
  <si>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</si>
  <si>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</si>
  <si>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</si>
  <si>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</si>
  <si>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</si>
  <si>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</si>
  <si>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</si>
  <si>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</si>
  <si>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</si>
  <si>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</si>
  <si>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</si>
  <si>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</si>
  <si>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</si>
  <si>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</si>
  <si>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</si>
  <si>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</si>
  <si>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</si>
  <si>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</si>
  <si>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</si>
  <si>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</si>
  <si>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</si>
  <si>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</si>
  <si>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</si>
  <si>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</si>
  <si>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</si>
  <si>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</si>
  <si>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</si>
  <si>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</si>
  <si>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</si>
  <si>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</si>
  <si>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</si>
  <si>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</si>
  <si>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</si>
  <si>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</si>
  <si>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</si>
  <si>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</si>
  <si>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</si>
  <si>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</si>
  <si>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</si>
  <si>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</si>
  <si>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</si>
  <si>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</si>
  <si>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</si>
  <si>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</si>
  <si>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</si>
  <si>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</si>
  <si>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</si>
  <si>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</si>
  <si>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</si>
  <si>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</si>
  <si>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</si>
  <si>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</si>
  <si>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</si>
  <si>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</si>
  <si>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</si>
  <si>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</si>
  <si>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</si>
  <si>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</si>
  <si>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</si>
  <si>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</si>
  <si>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</si>
  <si>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</si>
  <si>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</si>
  <si>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</si>
  <si>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</si>
  <si>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</si>
  <si>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</si>
  <si>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</si>
  <si>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</si>
  <si>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</si>
  <si>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</si>
  <si>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</si>
  <si>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</si>
  <si>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</si>
  <si>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</si>
  <si>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</si>
  <si>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</si>
  <si>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</si>
  <si>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</si>
  <si>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</si>
  <si>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</si>
  <si>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</si>
  <si>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</si>
  <si>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</si>
  <si>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</si>
  <si>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</si>
  <si>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</si>
  <si>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</si>
  <si>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</si>
  <si>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</si>
  <si>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</si>
  <si>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</si>
  <si>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</si>
  <si>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</si>
  <si>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</si>
  <si>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</si>
  <si>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</si>
  <si>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</si>
  <si>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</si>
  <si>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</si>
  <si>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</si>
  <si>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</si>
  <si>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</si>
  <si>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</si>
  <si>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</si>
  <si>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</si>
  <si>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</si>
  <si>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</si>
  <si>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</si>
  <si>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</si>
  <si>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</si>
  <si>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</si>
  <si>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</si>
  <si>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</si>
  <si>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</si>
  <si>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</si>
  <si>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</si>
  <si>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</si>
  <si>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</si>
  <si>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</si>
  <si>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</si>
  <si>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</si>
  <si>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</si>
  <si>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</si>
  <si>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</si>
  <si>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</si>
  <si>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</si>
  <si>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</si>
  <si>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</si>
  <si>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</si>
  <si>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</si>
  <si>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</si>
  <si>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</si>
  <si>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</si>
  <si>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</si>
  <si>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</si>
  <si>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</si>
  <si>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</si>
  <si>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</si>
  <si>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</si>
  <si>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</si>
  <si>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</si>
  <si>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</si>
  <si>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</si>
  <si>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</si>
  <si>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</si>
  <si>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</si>
  <si>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</si>
  <si>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</si>
  <si>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</si>
  <si>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</si>
  <si>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</si>
  <si>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</si>
  <si>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</si>
  <si>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</si>
  <si>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</si>
  <si>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</si>
  <si>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</si>
  <si>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</si>
  <si>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</si>
  <si>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</si>
  <si>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</si>
  <si>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</si>
  <si>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</si>
  <si>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</si>
  <si>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</si>
  <si>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</si>
  <si>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</si>
  <si>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</si>
  <si>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</si>
  <si>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</si>
  <si>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</si>
  <si>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</si>
  <si>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</si>
  <si>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</si>
  <si>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</si>
  <si>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</si>
  <si>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</si>
  <si>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</si>
  <si>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</si>
  <si>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</si>
  <si>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</si>
  <si>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</si>
  <si>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</si>
  <si>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</si>
  <si>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</si>
  <si>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</si>
  <si>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</si>
  <si>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</si>
  <si>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</si>
  <si>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</si>
  <si>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</si>
  <si>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</si>
  <si>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</si>
  <si>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</si>
  <si>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</si>
  <si>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</si>
  <si>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</si>
  <si>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</si>
  <si>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</si>
  <si>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</si>
  <si>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</si>
  <si>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</si>
  <si>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</si>
  <si>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</si>
  <si>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</si>
  <si>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</si>
  <si>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</si>
  <si>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</si>
  <si>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</si>
  <si>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</si>
  <si>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</si>
  <si>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</si>
  <si>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</si>
  <si>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</si>
  <si>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</si>
  <si>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</si>
  <si>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</si>
  <si>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</si>
  <si>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</si>
  <si>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</si>
  <si>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</si>
  <si>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</si>
  <si>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</si>
  <si>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</si>
  <si>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</si>
  <si>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</si>
  <si>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</si>
  <si>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</si>
  <si>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</si>
  <si>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</si>
  <si>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</si>
  <si>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</si>
  <si>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</si>
  <si>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</si>
  <si>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</si>
  <si>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</si>
  <si>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</si>
  <si>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</si>
  <si>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</si>
  <si>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</si>
  <si>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</si>
  <si>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</si>
  <si>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</si>
  <si>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</si>
  <si>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</si>
  <si>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</si>
  <si>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</si>
  <si>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</si>
  <si>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</si>
  <si>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</si>
  <si>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</si>
  <si>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</si>
  <si>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</si>
  <si>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</si>
  <si>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</si>
  <si>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</si>
  <si>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</si>
  <si>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</si>
  <si>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</si>
  <si>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</si>
  <si>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</si>
  <si>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</si>
  <si>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</si>
  <si>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</si>
  <si>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</si>
  <si>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</si>
  <si>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</si>
  <si>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</si>
  <si>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</si>
  <si>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</si>
  <si>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</si>
  <si>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</si>
  <si>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</si>
  <si>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</si>
  <si>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</si>
  <si>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</si>
  <si>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</si>
  <si>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</si>
  <si>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</si>
  <si>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</si>
  <si>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</si>
  <si>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</si>
  <si>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</si>
  <si>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</si>
  <si>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</si>
  <si>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</si>
  <si>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</si>
  <si>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</si>
  <si>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</si>
  <si>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</si>
  <si>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</si>
  <si>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</si>
  <si>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</si>
  <si>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</si>
  <si>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</si>
  <si>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</si>
  <si>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</si>
  <si>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</si>
  <si>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</si>
  <si>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</si>
  <si>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</si>
  <si>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</si>
  <si>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</si>
  <si>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</si>
  <si>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</si>
  <si>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</si>
  <si>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</si>
  <si>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</si>
  <si>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</si>
  <si>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</si>
  <si>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</si>
  <si>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</si>
  <si>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</si>
  <si>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</si>
  <si>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</si>
  <si>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</si>
  <si>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</si>
  <si>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</si>
  <si>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</si>
  <si>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</si>
  <si>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</si>
  <si>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</si>
  <si>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</si>
  <si>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</si>
  <si>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</si>
  <si>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</si>
  <si>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</si>
  <si>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</si>
  <si>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</si>
  <si>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</si>
  <si>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</si>
  <si>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</si>
  <si>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</si>
  <si>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</si>
  <si>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</si>
  <si>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</si>
  <si>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</si>
  <si>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</si>
  <si>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</si>
  <si>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</si>
  <si>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</si>
  <si>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</si>
  <si>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</si>
  <si>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</si>
  <si>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</si>
  <si>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</si>
  <si>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</si>
  <si>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</si>
  <si>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</si>
  <si>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</si>
  <si>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</si>
  <si>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</si>
  <si>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</si>
  <si>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</si>
  <si>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</si>
  <si>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</si>
  <si>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</si>
  <si>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</si>
  <si>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</si>
  <si>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</si>
  <si>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</si>
  <si>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</si>
  <si>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</si>
  <si>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</si>
  <si>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</si>
  <si>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</si>
  <si>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</si>
  <si>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</si>
  <si>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</si>
  <si>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</si>
  <si>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</si>
  <si>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</si>
  <si>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</si>
  <si>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</si>
  <si>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</si>
  <si>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</si>
  <si>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</si>
  <si>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</si>
  <si>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</si>
  <si>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</si>
  <si>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</si>
  <si>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</si>
  <si>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</si>
  <si>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</si>
  <si>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</si>
  <si>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</si>
  <si>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</si>
  <si>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</si>
  <si>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</si>
  <si>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</si>
  <si>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</si>
  <si>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</si>
  <si>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</si>
  <si>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</si>
  <si>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</si>
  <si>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</si>
  <si>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</si>
  <si>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</si>
  <si>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</si>
  <si>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</si>
  <si>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</si>
  <si>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</si>
  <si>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</si>
  <si>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</si>
  <si>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</si>
  <si>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</si>
  <si>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</si>
  <si>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</si>
  <si>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</si>
  <si>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</si>
  <si>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</si>
  <si>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</si>
  <si>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</si>
  <si>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</si>
  <si>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</si>
  <si>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</si>
  <si>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</si>
  <si>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</si>
  <si>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</si>
  <si>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</si>
  <si>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</si>
  <si>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</si>
  <si>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</si>
  <si>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</si>
  <si>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</si>
  <si>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</si>
  <si>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</si>
  <si>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</si>
  <si>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</si>
  <si>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</si>
  <si>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</si>
  <si>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</si>
  <si>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</si>
  <si>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</si>
  <si>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</si>
  <si>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</si>
  <si>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</si>
  <si>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</si>
  <si>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</si>
  <si>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</si>
  <si>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</si>
  <si>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</si>
  <si>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</si>
  <si>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</si>
  <si>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</si>
  <si>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</si>
  <si>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</si>
  <si>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</si>
  <si>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</si>
  <si>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</si>
  <si>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</si>
  <si>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</si>
  <si>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</si>
  <si>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</si>
  <si>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</si>
  <si>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</si>
  <si>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</si>
  <si>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</si>
  <si>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</si>
  <si>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</si>
  <si>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</si>
  <si>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</si>
  <si>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</si>
  <si>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</si>
  <si>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</si>
  <si>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</si>
  <si>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</si>
  <si>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</si>
  <si>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</si>
  <si>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</si>
  <si>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</si>
  <si>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</si>
  <si>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</si>
  <si>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</si>
  <si>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</si>
  <si>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</si>
  <si>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</si>
  <si>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</si>
  <si>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</si>
  <si>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</si>
  <si>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</si>
  <si>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</si>
  <si>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</si>
  <si>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</si>
  <si>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</si>
  <si>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</si>
  <si>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</si>
  <si>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</si>
  <si>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</si>
  <si>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</si>
  <si>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</si>
  <si>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</si>
  <si>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</si>
  <si>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</si>
  <si>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</si>
  <si>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</si>
  <si>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</si>
  <si>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</si>
  <si>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</si>
  <si>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</si>
  <si>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</si>
  <si>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</si>
  <si>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</si>
  <si>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</si>
  <si>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</si>
  <si>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</si>
  <si>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</si>
  <si>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</si>
  <si>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</si>
  <si>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</si>
  <si>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</si>
  <si>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</si>
  <si>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</si>
  <si>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</si>
  <si>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</si>
  <si>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</si>
  <si>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</si>
  <si>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</si>
  <si>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</si>
  <si>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</si>
  <si>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</si>
  <si>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</si>
  <si>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</si>
  <si>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</si>
  <si>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</si>
  <si>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</si>
  <si>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</si>
  <si>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</si>
  <si>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</si>
  <si>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</si>
  <si>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</si>
  <si>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</si>
  <si>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</si>
  <si>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</si>
  <si>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</si>
  <si>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</si>
  <si>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</si>
  <si>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</si>
  <si>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</si>
  <si>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</si>
  <si>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</si>
  <si>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</si>
  <si>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</si>
  <si>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</si>
  <si>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</si>
  <si>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</si>
  <si>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</si>
  <si>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</si>
  <si>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</si>
  <si>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</si>
  <si>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</si>
  <si>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</si>
  <si>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</si>
  <si>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</si>
  <si>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</si>
  <si>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</si>
  <si>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</si>
  <si>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</si>
  <si>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</si>
  <si>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</si>
  <si>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</si>
  <si>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</si>
  <si>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</si>
  <si>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</si>
  <si>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</si>
  <si>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</si>
  <si>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</si>
  <si>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</si>
  <si>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</si>
  <si>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</si>
  <si>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</si>
  <si>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</si>
  <si>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</si>
  <si>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</si>
  <si>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</si>
  <si>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</si>
  <si>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</si>
  <si>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</si>
  <si>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</si>
  <si>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</si>
  <si>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</si>
  <si>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</si>
  <si>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</si>
  <si>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</si>
  <si>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</si>
  <si>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</si>
  <si>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</si>
  <si>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</si>
  <si>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</si>
  <si>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</si>
  <si>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</si>
  <si>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</si>
  <si>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</si>
  <si>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</si>
  <si>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</si>
  <si>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</si>
  <si>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</si>
  <si>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</si>
  <si>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</si>
  <si>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</si>
  <si>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</si>
  <si>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</si>
  <si>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</si>
  <si>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</si>
  <si>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</si>
  <si>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</si>
  <si>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</si>
  <si>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</si>
  <si>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</si>
  <si>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</si>
  <si>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</si>
  <si>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</si>
  <si>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</si>
  <si>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</si>
  <si>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</si>
  <si>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</si>
  <si>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</si>
  <si>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</si>
  <si>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</si>
  <si>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</si>
  <si>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</si>
  <si>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</si>
  <si>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</si>
  <si>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</si>
  <si>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</si>
  <si>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</si>
  <si>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</si>
  <si>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</si>
  <si>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</si>
  <si>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</si>
  <si>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</si>
  <si>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</si>
  <si>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</si>
  <si>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</si>
  <si>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</si>
  <si>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</si>
  <si>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</si>
  <si>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</si>
  <si>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</si>
  <si>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</si>
  <si>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</si>
  <si>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</si>
  <si>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</si>
  <si>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</si>
  <si>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</si>
  <si>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</si>
  <si>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</si>
  <si>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</si>
  <si>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</si>
  <si>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</si>
  <si>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</si>
  <si>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</si>
  <si>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</si>
  <si>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</si>
  <si>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</si>
  <si>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</si>
  <si>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</si>
  <si>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</si>
  <si>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</si>
  <si>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</si>
  <si>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</si>
  <si>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</si>
  <si>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</si>
  <si>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</si>
  <si>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</si>
  <si>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</si>
  <si>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</si>
  <si>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</si>
  <si>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</si>
  <si>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</si>
  <si>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</si>
  <si>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</si>
  <si>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</si>
  <si>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</si>
  <si>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</si>
  <si>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</si>
  <si>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</si>
  <si>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</si>
  <si>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</si>
  <si>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</si>
  <si>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</si>
  <si>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</si>
  <si>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</si>
  <si>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</si>
  <si>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</si>
  <si>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</si>
  <si>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</si>
  <si>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</si>
  <si>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</si>
  <si>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</si>
  <si>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</si>
  <si>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</si>
  <si>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</si>
  <si>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</si>
  <si>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</si>
  <si>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</si>
  <si>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</si>
  <si>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</si>
  <si>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</si>
  <si>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</si>
  <si>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</si>
  <si>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</si>
  <si>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</si>
  <si>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</si>
  <si>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</si>
  <si>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</si>
  <si>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</si>
  <si>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</si>
  <si>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</si>
  <si>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</si>
  <si>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</si>
  <si>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</si>
  <si>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</si>
  <si>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</si>
  <si>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</si>
  <si>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</si>
  <si>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</si>
  <si>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</si>
  <si>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</si>
  <si>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</si>
  <si>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</si>
  <si>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</si>
  <si>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</si>
  <si>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</si>
  <si>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</si>
  <si>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</si>
  <si>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</si>
  <si>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</si>
  <si>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</si>
  <si>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</si>
  <si>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</si>
  <si>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</si>
  <si>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</si>
  <si>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</si>
  <si>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</si>
  <si>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</si>
  <si>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</si>
  <si>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</si>
  <si>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</si>
  <si>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</si>
  <si>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</si>
  <si>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</si>
  <si>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</si>
  <si>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</si>
  <si>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</si>
  <si>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</si>
  <si>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</si>
  <si>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</si>
  <si>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</si>
  <si>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</si>
  <si>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</si>
  <si>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</si>
  <si>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</si>
  <si>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</si>
  <si>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</si>
  <si>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</si>
  <si>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</si>
  <si>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</si>
  <si>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</si>
  <si>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</si>
  <si>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</si>
  <si>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</si>
  <si>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</si>
  <si>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</si>
  <si>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</si>
  <si>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</si>
  <si>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</si>
  <si>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</si>
  <si>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</si>
  <si>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</si>
  <si>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</si>
  <si>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</si>
  <si>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</si>
  <si>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</si>
  <si>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</si>
  <si>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</si>
  <si>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</si>
  <si>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</si>
  <si>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</si>
  <si>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</si>
  <si>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</si>
  <si>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</si>
  <si>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</si>
  <si>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</si>
  <si>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</si>
  <si>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</si>
  <si>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</si>
  <si>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</si>
  <si>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</si>
  <si>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</si>
  <si>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</si>
  <si>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</si>
  <si>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</si>
  <si>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</si>
  <si>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</si>
  <si>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</si>
  <si>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</si>
  <si>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</si>
  <si>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</si>
  <si>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</si>
  <si>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</si>
  <si>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</si>
  <si>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</si>
  <si>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</si>
  <si>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</si>
  <si>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</si>
  <si>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</si>
  <si>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</si>
  <si>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</si>
  <si>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</si>
  <si>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</si>
  <si>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</si>
  <si>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</si>
  <si>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</si>
  <si>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</si>
  <si>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</si>
  <si>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</si>
  <si>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</si>
  <si>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</si>
  <si>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</si>
  <si>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</si>
  <si>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</si>
  <si>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</si>
  <si>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</si>
  <si>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</si>
  <si>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</si>
  <si>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</si>
  <si>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</si>
  <si>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</si>
  <si>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</si>
  <si>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</si>
  <si>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</si>
  <si>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</si>
  <si>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</si>
  <si>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</si>
  <si>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</si>
  <si>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</si>
  <si>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</si>
  <si>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</si>
  <si>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</si>
  <si>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</si>
  <si>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</si>
  <si>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</si>
  <si>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</si>
  <si>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</si>
  <si>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</si>
  <si>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</si>
  <si>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</si>
  <si>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</si>
  <si>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</si>
  <si>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</si>
  <si>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</si>
  <si>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</si>
  <si>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</si>
  <si>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</si>
  <si>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</si>
  <si>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</si>
  <si>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</si>
  <si>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</si>
  <si>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</si>
  <si>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</si>
  <si>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</si>
  <si>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</si>
  <si>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</si>
  <si>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</si>
  <si>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</si>
  <si>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</si>
  <si>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</si>
  <si>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</si>
  <si>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</si>
  <si>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</si>
  <si>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</si>
  <si>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</si>
  <si>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</si>
  <si>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</si>
  <si>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</si>
  <si>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</si>
  <si>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</si>
  <si>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</si>
  <si>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</si>
  <si>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</si>
  <si>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</si>
  <si>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</si>
  <si>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</si>
  <si>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</si>
  <si>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</si>
  <si>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</si>
  <si>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</si>
  <si>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</si>
  <si>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</si>
  <si>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</si>
  <si>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</si>
  <si>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</si>
  <si>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</si>
  <si>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</si>
  <si>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</si>
  <si>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</si>
  <si>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</si>
  <si>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</si>
  <si>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</si>
  <si>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</si>
  <si>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</si>
  <si>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</si>
  <si>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</si>
  <si>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</si>
  <si>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</si>
  <si>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</si>
  <si>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</si>
  <si>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</si>
  <si>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</si>
  <si>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</si>
  <si>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</si>
  <si>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</si>
  <si>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</si>
  <si>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</si>
  <si>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</si>
  <si>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</si>
  <si>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</si>
  <si>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</si>
  <si>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</si>
  <si>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</si>
  <si>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</si>
  <si>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</si>
  <si>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</si>
  <si>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</si>
  <si>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</si>
  <si>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</si>
  <si>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</si>
  <si>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</si>
  <si>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</si>
  <si>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</si>
  <si>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</si>
  <si>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</si>
  <si>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</si>
  <si>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</si>
  <si>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</si>
  <si>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</si>
  <si>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</si>
  <si>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</si>
  <si>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</si>
  <si>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</si>
  <si>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</si>
  <si>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</si>
  <si>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</si>
  <si>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</si>
  <si>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</si>
  <si>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</si>
  <si>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</si>
  <si>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</si>
  <si>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</si>
  <si>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</si>
  <si>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</si>
  <si>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</si>
  <si>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</si>
  <si>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</si>
  <si>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</si>
  <si>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</si>
  <si>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</si>
  <si>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</si>
  <si>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</si>
  <si>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</si>
  <si>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</si>
  <si>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</si>
  <si>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</si>
  <si>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</si>
  <si>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</si>
  <si>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</si>
  <si>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</si>
  <si>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</si>
  <si>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</si>
  <si>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</si>
  <si>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</si>
  <si>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</si>
  <si>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</si>
  <si>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</si>
  <si>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</si>
  <si>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</si>
  <si>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</si>
  <si>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</si>
  <si>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</si>
  <si>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</si>
  <si>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</si>
  <si>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</si>
  <si>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</si>
  <si>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</si>
  <si>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</si>
  <si>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</si>
  <si>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</si>
  <si>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</si>
  <si>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</si>
  <si>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</si>
  <si>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</si>
  <si>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</si>
  <si>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</si>
  <si>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</si>
  <si>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</si>
  <si>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</si>
  <si>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</si>
  <si>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</si>
  <si>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</si>
  <si>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</si>
  <si>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</si>
  <si>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</si>
  <si>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</si>
  <si>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</si>
  <si>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</si>
  <si>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</si>
  <si>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</si>
  <si>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</si>
  <si>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</si>
  <si>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</si>
  <si>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</si>
  <si>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</si>
  <si>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</si>
  <si>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</si>
  <si>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</si>
  <si>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</si>
  <si>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</si>
  <si>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</si>
  <si>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</si>
  <si>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</si>
  <si>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</si>
  <si>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</si>
  <si>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</si>
  <si>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</si>
  <si>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</si>
  <si>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</si>
  <si>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</si>
  <si>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</si>
  <si>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</si>
  <si>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</si>
  <si>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</si>
  <si>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</si>
  <si>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</si>
  <si>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</si>
  <si>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</si>
  <si>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</si>
  <si>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</si>
  <si>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</si>
  <si>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</si>
  <si>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</si>
  <si>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</si>
  <si>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</si>
  <si>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</si>
  <si>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</si>
  <si>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</si>
  <si>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</si>
  <si>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</si>
  <si>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</si>
  <si>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</si>
  <si>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</si>
  <si>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</si>
  <si>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</si>
  <si>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</si>
  <si>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</si>
  <si>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</si>
  <si>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</si>
  <si>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</si>
  <si>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</si>
  <si>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</si>
  <si>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</si>
  <si>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</si>
  <si>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</si>
  <si>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</si>
  <si>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</si>
  <si>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</si>
  <si>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</si>
  <si>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</si>
  <si>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</si>
  <si>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</si>
  <si>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</si>
  <si>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</si>
  <si>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</si>
  <si>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</si>
  <si>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</si>
  <si>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</si>
  <si>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</si>
  <si>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</si>
  <si>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</si>
  <si>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</si>
  <si>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</si>
  <si>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</si>
  <si>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</si>
  <si>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</si>
  <si>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</si>
  <si>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</si>
  <si>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</si>
  <si>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</si>
  <si>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</si>
  <si>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</si>
  <si>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</si>
  <si>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</si>
  <si>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</si>
  <si>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</si>
  <si>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</si>
  <si>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</si>
  <si>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</si>
  <si>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</si>
  <si>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</si>
  <si>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</si>
  <si>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</si>
  <si>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</si>
  <si>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</si>
  <si>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</si>
  <si>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</si>
  <si>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</si>
  <si>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</si>
  <si>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</si>
  <si>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</si>
  <si>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</si>
  <si>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</si>
  <si>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</si>
  <si>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</si>
  <si>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</si>
  <si>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</si>
  <si>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</si>
  <si>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</si>
  <si>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</si>
  <si>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</si>
  <si>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</si>
  <si>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</si>
  <si>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</si>
  <si>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</si>
  <si>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</si>
  <si>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</si>
  <si>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</si>
  <si>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</si>
  <si>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</si>
  <si>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</si>
  <si>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</si>
  <si>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</si>
  <si>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</si>
  <si>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</si>
  <si>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</si>
  <si>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</si>
  <si>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</si>
  <si>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</si>
  <si>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</si>
  <si>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</si>
  <si>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</si>
  <si>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</si>
  <si>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</si>
  <si>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</si>
  <si>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</si>
  <si>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</si>
  <si>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</si>
  <si>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</si>
  <si>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</si>
  <si>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</si>
  <si>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</si>
  <si>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</si>
  <si>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</si>
  <si>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</si>
  <si>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</si>
  <si>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</si>
  <si>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</si>
  <si>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</si>
  <si>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</si>
  <si>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</si>
  <si>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</si>
  <si>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</si>
  <si>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</si>
  <si>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</si>
  <si>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</si>
  <si>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</si>
  <si>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</si>
  <si>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</si>
  <si>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</si>
  <si>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</si>
  <si>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</si>
  <si>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</si>
  <si>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</si>
  <si>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</si>
  <si>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</si>
  <si>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</si>
  <si>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</si>
  <si>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</si>
  <si>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</si>
  <si>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</si>
  <si>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</si>
  <si>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</si>
  <si>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</si>
  <si>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</si>
  <si>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</si>
  <si>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</si>
  <si>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</si>
  <si>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</si>
  <si>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</si>
  <si>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</si>
  <si>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</si>
  <si>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</si>
  <si>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</si>
  <si>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</si>
  <si>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</si>
  <si>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</si>
  <si>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</si>
  <si>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</si>
  <si>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</si>
  <si>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</si>
  <si>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</si>
  <si>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</si>
  <si>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</si>
  <si>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</si>
  <si>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</si>
  <si>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</si>
  <si>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</si>
  <si>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</si>
  <si>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</si>
  <si>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</si>
  <si>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</si>
  <si>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</si>
  <si>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</si>
  <si>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</si>
  <si>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</si>
  <si>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</si>
  <si>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</si>
  <si>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</si>
  <si>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</si>
  <si>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</si>
  <si>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</si>
  <si>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</si>
  <si>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</si>
  <si>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</si>
  <si>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</si>
  <si>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</si>
  <si>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</si>
  <si>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</si>
  <si>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</si>
  <si>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</si>
  <si>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</si>
  <si>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</si>
  <si>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</si>
  <si>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</si>
  <si>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</si>
  <si>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</si>
  <si>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</si>
  <si>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</si>
  <si>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</si>
  <si>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</si>
  <si>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</si>
  <si>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</si>
  <si>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</si>
  <si>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</si>
  <si>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</si>
  <si>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</si>
  <si>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</si>
  <si>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</si>
  <si>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</si>
  <si>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</si>
  <si>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</si>
  <si>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</si>
  <si>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</si>
  <si>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</si>
  <si>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</si>
  <si>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</si>
  <si>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</si>
  <si>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</si>
  <si>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</si>
  <si>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</si>
  <si>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</si>
  <si>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</si>
  <si>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</si>
  <si>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</si>
  <si>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</si>
  <si>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</si>
  <si>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</si>
  <si>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</si>
  <si>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</si>
  <si>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</si>
  <si>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</si>
  <si>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</si>
  <si>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</si>
  <si>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</si>
  <si>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</si>
  <si>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</si>
  <si>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</si>
  <si>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</si>
  <si>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</si>
  <si>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</si>
  <si>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</si>
  <si>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</si>
  <si>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</si>
  <si>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</si>
  <si>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</si>
  <si>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</si>
  <si>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</si>
  <si>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</si>
  <si>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</si>
  <si>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</si>
  <si>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</si>
  <si>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</si>
  <si>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</si>
  <si>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</si>
  <si>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</si>
  <si>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</si>
  <si>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</si>
  <si>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</si>
  <si>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</si>
  <si>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</si>
  <si>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</si>
  <si>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</si>
  <si>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</si>
  <si>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</si>
  <si>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</si>
  <si>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</si>
  <si>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</si>
  <si>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</si>
  <si>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</si>
  <si>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</si>
  <si>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</si>
  <si>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</si>
  <si>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</si>
  <si>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</si>
  <si>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</si>
  <si>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</si>
  <si>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</si>
  <si>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</si>
  <si>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</si>
  <si>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</si>
  <si>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</si>
  <si>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</si>
  <si>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</si>
  <si>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</si>
  <si>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</si>
  <si>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</si>
  <si>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</si>
  <si>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</si>
  <si>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</si>
  <si>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</si>
  <si>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</si>
  <si>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</si>
  <si>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</si>
  <si>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</si>
  <si>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</si>
  <si>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</si>
  <si>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</si>
  <si>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</si>
  <si>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</si>
  <si>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</si>
  <si>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</si>
  <si>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</si>
  <si>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</si>
  <si>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</si>
  <si>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</si>
  <si>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</si>
  <si>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</si>
  <si>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</si>
  <si>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</si>
  <si>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</si>
  <si>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</si>
  <si>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</si>
  <si>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</si>
  <si>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</si>
  <si>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</si>
  <si>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</si>
  <si>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</si>
  <si>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</si>
  <si>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</si>
  <si>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</si>
  <si>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</si>
  <si>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</si>
  <si>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</si>
  <si>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</si>
  <si>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</si>
  <si>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</si>
  <si>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</si>
  <si>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</si>
  <si>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</si>
  <si>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</si>
  <si>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</si>
  <si>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</si>
  <si>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</si>
  <si>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</si>
  <si>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</si>
  <si>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</si>
  <si>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</si>
  <si>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</si>
  <si>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</si>
  <si>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</si>
  <si>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</si>
  <si>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</si>
  <si>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</si>
  <si>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</si>
  <si>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</si>
  <si>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</si>
  <si>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</si>
  <si>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</si>
  <si>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</si>
  <si>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</si>
  <si>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</si>
  <si>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</si>
  <si>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</si>
  <si>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</si>
  <si>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</si>
  <si>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</si>
  <si>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</si>
  <si>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</si>
  <si>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</si>
  <si>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</si>
  <si>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</si>
  <si>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</si>
  <si>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</si>
  <si>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</si>
  <si>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</si>
  <si>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</si>
  <si>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</si>
  <si>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</si>
  <si>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</si>
  <si>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</si>
  <si>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</si>
  <si>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</si>
  <si>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</si>
  <si>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</si>
  <si>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</si>
  <si>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</si>
  <si>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</si>
  <si>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</si>
  <si>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</si>
  <si>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</si>
  <si>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</si>
  <si>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</si>
  <si>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</si>
  <si>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</si>
  <si>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</si>
  <si>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</si>
  <si>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</si>
  <si>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</si>
  <si>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</si>
  <si>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</si>
  <si>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</si>
  <si>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</si>
  <si>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</si>
  <si>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</si>
  <si>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</si>
  <si>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</si>
  <si>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</si>
  <si>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</si>
  <si>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</si>
  <si>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</si>
  <si>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</si>
  <si>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</si>
  <si>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</si>
  <si>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</si>
  <si>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</si>
  <si>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</si>
  <si>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</si>
  <si>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</si>
  <si>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</si>
  <si>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</si>
  <si>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</si>
  <si>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</si>
  <si>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</si>
  <si>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</si>
  <si>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</si>
  <si>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</si>
  <si>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</si>
  <si>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</si>
  <si>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</si>
  <si>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</si>
  <si>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</si>
  <si>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</si>
  <si>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</si>
  <si>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</si>
  <si>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</si>
  <si>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</si>
  <si>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</si>
  <si>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</si>
  <si>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</si>
  <si>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</si>
  <si>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</si>
  <si>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</si>
  <si>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</si>
  <si>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</si>
  <si>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</si>
  <si>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</si>
  <si>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</si>
  <si>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</si>
  <si>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</si>
  <si>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</si>
  <si>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</si>
  <si>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</si>
  <si>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</si>
  <si>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</si>
  <si>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</si>
  <si>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</si>
  <si>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</si>
  <si>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</si>
  <si>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</si>
  <si>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</si>
  <si>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</si>
  <si>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</si>
  <si>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</si>
  <si>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</si>
  <si>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</si>
  <si>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</si>
  <si>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</si>
  <si>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</si>
  <si>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</si>
  <si>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</si>
  <si>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</si>
  <si>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</si>
  <si>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</si>
  <si>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</si>
  <si>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</si>
  <si>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</si>
  <si>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</si>
  <si>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</si>
  <si>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</si>
  <si>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</si>
  <si>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</si>
  <si>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</si>
  <si>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</si>
  <si>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</si>
  <si>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</si>
  <si>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</si>
  <si>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</si>
  <si>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</si>
  <si>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</si>
  <si>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</si>
  <si>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</si>
  <si>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</si>
  <si>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</si>
  <si>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</si>
  <si>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</si>
  <si>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</si>
  <si>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</si>
  <si>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</si>
  <si>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</si>
  <si>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</si>
  <si>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</si>
  <si>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</si>
  <si>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</si>
  <si>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</si>
  <si>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</si>
  <si>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</si>
  <si>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</si>
  <si>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</si>
  <si>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</si>
  <si>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</si>
  <si>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</si>
  <si>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</si>
  <si>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</si>
  <si>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</si>
  <si>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</si>
  <si>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</si>
  <si>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</si>
  <si>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</si>
  <si>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</si>
  <si>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</si>
  <si>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</si>
  <si>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</si>
  <si>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</si>
  <si>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</si>
  <si>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</si>
  <si>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</si>
  <si>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</si>
  <si>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</si>
  <si>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</si>
  <si>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</si>
  <si>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</si>
  <si>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</si>
  <si>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</si>
  <si>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</si>
  <si>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</si>
  <si>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</si>
  <si>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</si>
  <si>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</si>
  <si>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</si>
  <si>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</si>
  <si>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</si>
  <si>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</si>
  <si>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</si>
  <si>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</si>
  <si>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</si>
  <si>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</si>
  <si>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</si>
  <si>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</si>
  <si>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</si>
  <si>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</si>
  <si>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</si>
  <si>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</si>
  <si>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</si>
  <si>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</si>
  <si>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</si>
  <si>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</si>
  <si>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</si>
  <si>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</si>
  <si>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</si>
  <si>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</si>
  <si>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</si>
  <si>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</si>
  <si>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</si>
  <si>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</si>
  <si>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</si>
  <si>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</si>
  <si>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</si>
  <si>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</si>
  <si>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</si>
  <si>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</si>
  <si>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</si>
  <si>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</si>
  <si>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</si>
  <si>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</si>
  <si>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</si>
  <si>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</si>
  <si>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</si>
  <si>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</si>
  <si>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</si>
  <si>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</si>
  <si>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</si>
  <si>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</si>
  <si>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</si>
  <si>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</si>
  <si>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</si>
  <si>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</si>
  <si>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</si>
  <si>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</si>
  <si>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</si>
  <si>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</si>
  <si>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</si>
  <si>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</si>
  <si>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</si>
  <si>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</si>
  <si>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</si>
  <si>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</si>
  <si>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</si>
  <si>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</si>
  <si>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</si>
  <si>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</si>
  <si>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</si>
  <si>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</si>
  <si>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</si>
  <si>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</si>
  <si>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</si>
  <si>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</si>
  <si>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</si>
  <si>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</si>
  <si>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</si>
  <si>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</si>
  <si>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</si>
  <si>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</si>
  <si>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</si>
  <si>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</si>
  <si>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</si>
  <si>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</si>
  <si>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</si>
  <si>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</si>
  <si>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</si>
  <si>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</si>
  <si>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</si>
  <si>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</si>
  <si>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</si>
  <si>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</si>
  <si>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</si>
  <si>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</si>
  <si>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</si>
  <si>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</si>
  <si>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</si>
  <si>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</si>
  <si>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</si>
  <si>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</si>
  <si>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</si>
  <si>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</si>
  <si>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</si>
  <si>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</si>
  <si>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</si>
  <si>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</si>
  <si>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</si>
  <si>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</si>
  <si>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</si>
  <si>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</si>
  <si>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</si>
  <si>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</si>
  <si>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</si>
  <si>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</si>
  <si>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</si>
  <si>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</si>
  <si>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</si>
  <si>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</si>
  <si>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</si>
  <si>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</si>
  <si>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</si>
  <si>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</si>
  <si>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</si>
  <si>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</si>
  <si>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</si>
  <si>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</si>
  <si>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</si>
  <si>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</si>
  <si>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</si>
  <si>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</si>
  <si>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</si>
  <si>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</si>
  <si>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</si>
  <si>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</si>
  <si>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</si>
  <si>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</si>
  <si>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</si>
  <si>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</si>
  <si>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</si>
  <si>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</si>
  <si>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</si>
  <si>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</si>
  <si>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</si>
  <si>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</si>
  <si>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</si>
  <si>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</si>
  <si>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</si>
  <si>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</si>
  <si>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</si>
  <si>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</si>
  <si>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</si>
  <si>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</si>
  <si>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</si>
  <si>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</si>
  <si>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</si>
  <si>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</si>
  <si>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</si>
  <si>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</si>
  <si>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</si>
  <si>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</si>
  <si>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</si>
  <si>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</si>
  <si>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</si>
  <si>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</si>
  <si>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</si>
  <si>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</si>
  <si>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</si>
  <si>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</si>
  <si>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</si>
  <si>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</si>
  <si>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</si>
  <si>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</si>
  <si>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</si>
  <si>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</si>
  <si>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</si>
  <si>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</si>
  <si>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</si>
  <si>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</si>
  <si>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</si>
  <si>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</si>
  <si>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</si>
  <si>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</si>
  <si>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</si>
  <si>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</si>
  <si>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</si>
  <si>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</si>
  <si>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</si>
  <si>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</si>
  <si>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</si>
  <si>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</si>
  <si>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</si>
  <si>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</si>
  <si>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</si>
  <si>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</si>
  <si>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</si>
  <si>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</si>
  <si>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</si>
  <si>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</si>
  <si>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</si>
  <si>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</si>
  <si>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</si>
  <si>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</si>
  <si>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</si>
  <si>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</si>
  <si>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</si>
  <si>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</si>
  <si>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</si>
  <si>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</si>
  <si>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</si>
  <si>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</si>
  <si>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</si>
  <si>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</si>
  <si>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</si>
  <si>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</si>
  <si>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</si>
  <si>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</si>
  <si>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</si>
  <si>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</si>
  <si>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</si>
  <si>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</si>
  <si>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</si>
  <si>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</si>
  <si>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</si>
  <si>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</si>
  <si>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</si>
  <si>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</si>
  <si>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</si>
  <si>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</si>
  <si>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</si>
  <si>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</si>
  <si>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</si>
  <si>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</si>
  <si>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</si>
  <si>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</si>
  <si>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</si>
  <si>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</si>
  <si>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</si>
  <si>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</si>
  <si>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</si>
  <si>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</si>
  <si>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</si>
  <si>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</si>
  <si>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</si>
  <si>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</si>
  <si>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</si>
  <si>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</si>
  <si>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</si>
  <si>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</si>
  <si>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</si>
  <si>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</si>
  <si>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</si>
  <si>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</si>
  <si>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</si>
  <si>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</si>
  <si>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</si>
  <si>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</si>
  <si>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</si>
  <si>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</si>
  <si>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</si>
  <si>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</si>
  <si>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</si>
  <si>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</si>
  <si>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</si>
  <si>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</si>
  <si>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</si>
  <si>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</si>
  <si>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</si>
  <si>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</si>
  <si>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</si>
  <si>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</si>
  <si>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</si>
  <si>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</si>
  <si>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</si>
  <si>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</si>
  <si>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</si>
  <si>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</si>
  <si>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</si>
  <si>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</si>
  <si>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</si>
  <si>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</si>
  <si>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</si>
  <si>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</si>
  <si>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</si>
  <si>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</si>
  <si>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</si>
  <si>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</si>
  <si>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</si>
  <si>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</si>
  <si>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</si>
  <si>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</si>
  <si>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</si>
  <si>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</si>
  <si>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</si>
  <si>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</si>
  <si>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</si>
  <si>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</si>
  <si>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</si>
  <si>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</si>
  <si>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</si>
  <si>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</si>
  <si>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</si>
  <si>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</si>
  <si>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</si>
  <si>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</si>
  <si>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</si>
  <si>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</si>
  <si>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</si>
  <si>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</si>
  <si>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</si>
  <si>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</si>
  <si>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</si>
  <si>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</si>
  <si>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</si>
  <si>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</si>
  <si>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</si>
  <si>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</si>
  <si>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</si>
  <si>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</si>
  <si>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</si>
  <si>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</si>
  <si>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</si>
  <si>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</si>
  <si>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</si>
  <si>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</si>
  <si>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</si>
  <si>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</si>
  <si>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</si>
  <si>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</si>
  <si>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</si>
  <si>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</si>
  <si>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</si>
  <si>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</si>
  <si>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</si>
  <si>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</si>
  <si>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</si>
  <si>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</si>
  <si>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</si>
  <si>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</si>
  <si>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</si>
  <si>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</si>
  <si>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</si>
  <si>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</si>
  <si>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</si>
  <si>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</si>
  <si>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</si>
  <si>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</si>
  <si>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</si>
  <si>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</si>
  <si>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</si>
  <si>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</si>
  <si>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</si>
  <si>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</si>
  <si>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</si>
  <si>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</si>
  <si>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</si>
  <si>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</si>
  <si>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</si>
  <si>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</si>
  <si>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</si>
  <si>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</si>
  <si>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</si>
  <si>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</si>
  <si>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</si>
  <si>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</si>
  <si>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</si>
  <si>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</si>
  <si>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</si>
  <si>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</si>
  <si>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</si>
  <si>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</si>
  <si>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</si>
  <si>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</si>
  <si>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</si>
  <si>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</si>
  <si>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</si>
  <si>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</si>
  <si>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</si>
  <si>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</si>
  <si>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</si>
  <si>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</si>
  <si>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</si>
  <si>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</si>
  <si>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</si>
  <si>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</si>
  <si>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</si>
  <si>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</si>
  <si>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</si>
  <si>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</si>
  <si>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</si>
  <si>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</si>
  <si>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</si>
  <si>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</si>
  <si>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</si>
  <si>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</si>
  <si>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</si>
  <si>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</si>
  <si>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</si>
  <si>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</si>
  <si>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</si>
  <si>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</si>
  <si>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</si>
  <si>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</si>
  <si>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</si>
  <si>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</si>
  <si>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</si>
  <si>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</si>
  <si>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</si>
  <si>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</si>
  <si>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</si>
  <si>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</si>
  <si>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</si>
  <si>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</si>
  <si>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</si>
  <si>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</si>
  <si>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</si>
  <si>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</si>
  <si>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</si>
  <si>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</si>
  <si>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</si>
  <si>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</si>
  <si>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</si>
  <si>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</si>
  <si>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</si>
  <si>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</si>
  <si>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</si>
  <si>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</si>
  <si>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</si>
  <si>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</si>
  <si>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</si>
  <si>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</si>
  <si>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</si>
  <si>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</si>
  <si>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</si>
  <si>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</si>
  <si>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</si>
  <si>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</si>
  <si>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</si>
  <si>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</si>
  <si>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</si>
  <si>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</si>
  <si>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</si>
  <si>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</si>
  <si>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</si>
  <si>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</si>
  <si>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</si>
  <si>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</si>
  <si>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</si>
  <si>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</si>
  <si>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</si>
  <si>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</si>
  <si>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</si>
  <si>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</si>
  <si>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</si>
  <si>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</si>
  <si>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</si>
  <si>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</si>
  <si>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</si>
  <si>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</si>
  <si>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</si>
  <si>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</si>
  <si>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</si>
  <si>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</si>
  <si>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</si>
  <si>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</si>
  <si>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</si>
  <si>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</si>
  <si>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</si>
  <si>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</si>
  <si>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</si>
  <si>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</si>
  <si>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</si>
  <si>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</si>
  <si>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</si>
  <si>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</si>
  <si>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</si>
  <si>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</si>
  <si>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</si>
  <si>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</si>
  <si>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</si>
  <si>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</si>
  <si>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</si>
  <si>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</si>
  <si>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</si>
  <si>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</si>
  <si>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</si>
  <si>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</si>
  <si>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</si>
  <si>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</si>
  <si>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</si>
  <si>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</si>
  <si>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</si>
  <si>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</si>
  <si>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</si>
  <si>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</si>
  <si>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</si>
  <si>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</si>
  <si>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</si>
  <si>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</si>
  <si>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</si>
  <si>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</si>
  <si>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</si>
  <si>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</si>
  <si>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</si>
  <si>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</si>
  <si>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</si>
  <si>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</si>
  <si>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</si>
  <si>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</si>
  <si>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</si>
  <si>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</si>
  <si>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</si>
  <si>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</si>
  <si>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</si>
  <si>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</si>
  <si>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</si>
  <si>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</si>
  <si>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</si>
  <si>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</si>
  <si>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</si>
  <si>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</si>
  <si>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</si>
  <si>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</si>
  <si>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</si>
  <si>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</si>
  <si>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</si>
  <si>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</si>
  <si>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</si>
  <si>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</si>
  <si>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</si>
  <si>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</si>
  <si>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</si>
  <si>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</si>
  <si>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</si>
  <si>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</si>
  <si>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</si>
  <si>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</si>
  <si>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</si>
  <si>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</si>
  <si>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</si>
  <si>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</si>
  <si>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</si>
  <si>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</si>
  <si>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</si>
  <si>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</si>
  <si>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</si>
  <si>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</si>
  <si>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</si>
  <si>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</si>
  <si>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</si>
  <si>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</si>
  <si>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</si>
  <si>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</si>
  <si>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</si>
  <si>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</si>
  <si>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</si>
  <si>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</si>
  <si>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</si>
  <si>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</si>
  <si>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</si>
  <si>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</si>
  <si>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</si>
  <si>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</si>
  <si>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</si>
  <si>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</si>
  <si>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</si>
  <si>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</si>
  <si>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</si>
  <si>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</si>
  <si>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</si>
  <si>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</si>
  <si>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</si>
  <si>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</si>
  <si>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</si>
  <si>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</si>
  <si>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</si>
  <si>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</si>
  <si>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</si>
  <si>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</si>
  <si>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</si>
  <si>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</si>
  <si>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</si>
  <si>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</si>
  <si>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</si>
  <si>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</si>
  <si>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</si>
  <si>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</si>
  <si>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</si>
  <si>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</si>
  <si>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</si>
  <si>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</si>
  <si>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</si>
  <si>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</si>
  <si>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</si>
  <si>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</si>
  <si>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</si>
  <si>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</si>
  <si>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</si>
  <si>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</si>
  <si>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</si>
  <si>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</si>
  <si>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</si>
  <si>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</si>
  <si>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</si>
  <si>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</si>
  <si>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</si>
  <si>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</si>
  <si>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</si>
  <si>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</si>
  <si>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</si>
  <si>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</si>
  <si>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</si>
  <si>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</si>
  <si>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</si>
  <si>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</si>
  <si>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</si>
  <si>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</si>
  <si>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</si>
  <si>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</si>
  <si>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</si>
  <si>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</si>
  <si>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</si>
  <si>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</si>
  <si>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</si>
  <si>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</si>
  <si>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</si>
  <si>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</si>
  <si>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</si>
  <si>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</si>
  <si>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</si>
  <si>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</si>
  <si>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</si>
  <si>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</si>
  <si>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</si>
  <si>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</si>
  <si>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</si>
  <si>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</si>
  <si>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</si>
  <si>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</si>
  <si>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</si>
  <si>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</si>
  <si>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</si>
  <si>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</si>
  <si>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</si>
  <si>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</si>
  <si>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</si>
  <si>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</si>
  <si>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</si>
  <si>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</si>
  <si>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</si>
  <si>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</si>
  <si>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</si>
  <si>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</si>
  <si>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</si>
  <si>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</si>
  <si>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</si>
  <si>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</si>
  <si>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</si>
  <si>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</si>
  <si>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</si>
  <si>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</si>
  <si>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</si>
  <si>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</si>
  <si>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</si>
  <si>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</si>
  <si>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</si>
  <si>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</si>
  <si>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</si>
  <si>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</si>
  <si>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</si>
  <si>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</si>
  <si>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</si>
  <si>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</si>
  <si>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</si>
  <si>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</si>
  <si>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</si>
  <si>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</si>
  <si>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</si>
  <si>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</si>
  <si>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</si>
  <si>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</si>
  <si>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</si>
  <si>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</si>
  <si>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</si>
  <si>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</si>
  <si>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</si>
  <si>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</si>
  <si>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</si>
  <si>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</si>
  <si>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</si>
  <si>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</si>
  <si>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</si>
  <si>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</si>
  <si>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</si>
  <si>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</si>
  <si>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</si>
  <si>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</si>
  <si>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</si>
  <si>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</si>
  <si>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</si>
  <si>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</si>
  <si>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</si>
  <si>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</si>
  <si>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</si>
  <si>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</si>
  <si>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</si>
  <si>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</si>
  <si>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</si>
  <si>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</si>
  <si>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</si>
  <si>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</si>
  <si>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</si>
  <si>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</si>
  <si>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</si>
  <si>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</si>
  <si>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</si>
  <si>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</si>
  <si>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</si>
  <si>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</si>
  <si>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</si>
  <si>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</si>
  <si>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</si>
  <si>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</si>
  <si>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</si>
  <si>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</si>
  <si>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</si>
  <si>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</si>
  <si>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</si>
  <si>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</si>
  <si>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</si>
  <si>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</si>
  <si>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</si>
  <si>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</si>
  <si>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</si>
  <si>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</si>
  <si>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</si>
  <si>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</si>
  <si>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</si>
  <si>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</si>
  <si>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</si>
  <si>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</si>
  <si>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</si>
  <si>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</si>
  <si>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</si>
  <si>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</si>
  <si>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</si>
  <si>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</si>
  <si>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</si>
  <si>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</si>
  <si>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</si>
  <si>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</si>
  <si>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</si>
  <si>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</si>
  <si>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</si>
  <si>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</si>
  <si>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</si>
  <si>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</si>
  <si>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</si>
  <si>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</si>
  <si>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</si>
  <si>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</si>
  <si>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</si>
  <si>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</si>
  <si>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</si>
  <si>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</si>
  <si>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</si>
  <si>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</si>
  <si>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</si>
  <si>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</si>
  <si>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</si>
  <si>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</si>
  <si>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</si>
  <si>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</si>
  <si>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</si>
  <si>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</si>
  <si>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</si>
  <si>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</si>
  <si>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</si>
  <si>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</si>
  <si>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</si>
  <si>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</si>
  <si>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</si>
  <si>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</si>
  <si>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</si>
  <si>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</si>
  <si>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</si>
  <si>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</si>
  <si>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</si>
  <si>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</si>
  <si>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</si>
  <si>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</si>
  <si>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</si>
  <si>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</si>
  <si>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</si>
  <si>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</si>
  <si>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</si>
  <si>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</si>
  <si>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</si>
  <si>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</si>
  <si>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</si>
  <si>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</si>
  <si>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</si>
  <si>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</si>
  <si>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</si>
  <si>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</si>
  <si>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</si>
  <si>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</si>
  <si>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</si>
  <si>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</si>
  <si>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</si>
  <si>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</si>
  <si>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</si>
  <si>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</si>
  <si>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</si>
  <si>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</si>
  <si>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</si>
  <si>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</si>
  <si>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</si>
  <si>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</si>
  <si>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</si>
  <si>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</si>
  <si>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</si>
  <si>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</si>
  <si>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</si>
  <si>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</si>
  <si>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</si>
  <si>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</si>
  <si>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</si>
  <si>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</si>
  <si>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</si>
  <si>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</si>
  <si>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</si>
  <si>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</si>
  <si>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</si>
  <si>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</si>
  <si>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</si>
  <si>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</si>
  <si>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</si>
  <si>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</si>
  <si>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</si>
  <si>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</si>
  <si>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</si>
  <si>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</si>
  <si>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</si>
  <si>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</si>
  <si>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</si>
  <si>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</si>
  <si>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</si>
  <si>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</si>
  <si>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</si>
  <si>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</si>
  <si>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</si>
  <si>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</si>
  <si>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</si>
  <si>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</si>
  <si>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</si>
  <si>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</si>
  <si>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</si>
  <si>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</si>
  <si>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</si>
  <si>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</si>
  <si>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</si>
  <si>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</si>
  <si>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</si>
  <si>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</si>
  <si>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</si>
  <si>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</si>
  <si>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</si>
  <si>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</si>
  <si>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</si>
  <si>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</si>
  <si>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</si>
  <si>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</si>
  <si>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</si>
  <si>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</si>
  <si>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</si>
  <si>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</si>
  <si>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</si>
  <si>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</si>
  <si>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</si>
  <si>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</si>
  <si>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</si>
  <si>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</si>
  <si>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</si>
  <si>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</si>
  <si>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</si>
  <si>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</si>
  <si>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</si>
  <si>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</si>
  <si>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</si>
  <si>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</si>
  <si>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</si>
  <si>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</si>
  <si>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</si>
  <si>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</si>
  <si>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</si>
  <si>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</si>
  <si>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</si>
  <si>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</si>
  <si>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</si>
  <si>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</si>
  <si>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</si>
  <si>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</si>
  <si>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</si>
  <si>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</si>
  <si>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</si>
  <si>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</si>
  <si>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</si>
  <si>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</si>
  <si>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</si>
  <si>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</si>
  <si>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</si>
  <si>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</si>
  <si>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</si>
  <si>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</si>
  <si>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</si>
  <si>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</si>
  <si>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</si>
  <si>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</si>
  <si>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</si>
  <si>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</si>
  <si>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</si>
  <si>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</si>
  <si>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</si>
  <si>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</si>
  <si>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</si>
  <si>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</si>
  <si>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</si>
  <si>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</si>
  <si>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</si>
  <si>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</si>
  <si>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</si>
  <si>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</si>
  <si>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</si>
  <si>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</si>
  <si>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</si>
  <si>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</si>
  <si>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</si>
  <si>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</si>
  <si>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</si>
  <si>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</si>
  <si>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</si>
  <si>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</si>
  <si>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</si>
  <si>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</si>
  <si>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</si>
  <si>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</si>
  <si>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</si>
  <si>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</si>
  <si>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</si>
  <si>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</si>
  <si>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</si>
  <si>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</si>
  <si>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</si>
  <si>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</si>
  <si>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</si>
  <si>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</si>
  <si>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</si>
  <si>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</si>
  <si>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</si>
  <si>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</si>
  <si>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</si>
  <si>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</si>
  <si>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</si>
  <si>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</si>
  <si>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</si>
  <si>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</si>
  <si>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</si>
  <si>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</si>
  <si>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</si>
  <si>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</si>
  <si>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</si>
  <si>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</si>
  <si>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</si>
  <si>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</si>
  <si>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</si>
  <si>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</si>
  <si>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</si>
  <si>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</si>
  <si>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</si>
  <si>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</si>
  <si>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</si>
  <si>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</si>
  <si>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</si>
  <si>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</si>
  <si>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</si>
  <si>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</si>
  <si>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</si>
  <si>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</si>
  <si>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</si>
  <si>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</si>
  <si>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</si>
  <si>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</si>
  <si>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</si>
  <si>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</si>
  <si>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</si>
  <si>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</si>
  <si>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</si>
  <si>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</si>
  <si>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</si>
  <si>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</si>
  <si>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</si>
  <si>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</si>
  <si>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</si>
  <si>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</si>
  <si>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</si>
  <si>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</si>
  <si>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</si>
  <si>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</si>
  <si>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</si>
  <si>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</si>
  <si>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</si>
  <si>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</si>
  <si>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</si>
  <si>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</si>
  <si>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</si>
  <si>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</si>
  <si>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</si>
  <si>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</si>
  <si>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</si>
  <si>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</si>
  <si>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</si>
  <si>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</si>
  <si>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</si>
  <si>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</si>
  <si>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</si>
  <si>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</si>
  <si>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</si>
  <si>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</si>
  <si>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</si>
  <si>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</si>
  <si>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</si>
  <si>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</si>
  <si>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</si>
  <si>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</si>
  <si>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</si>
  <si>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</si>
  <si>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</si>
  <si>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</si>
  <si>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</si>
  <si>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</si>
  <si>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</si>
  <si>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</si>
  <si>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</si>
  <si>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</si>
  <si>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</si>
  <si>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</si>
  <si>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</si>
  <si>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</si>
  <si>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</si>
  <si>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</si>
  <si>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</si>
  <si>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</si>
  <si>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</si>
  <si>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</si>
  <si>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</si>
  <si>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</si>
  <si>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</si>
  <si>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</si>
  <si>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</si>
  <si>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</si>
  <si>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</si>
  <si>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</si>
  <si>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</si>
  <si>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</si>
  <si>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</si>
  <si>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</si>
  <si>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</si>
  <si>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</si>
  <si>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</si>
  <si>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</si>
  <si>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</si>
  <si>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</si>
  <si>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</si>
  <si>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</si>
  <si>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</si>
  <si>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</si>
  <si>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</si>
  <si>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</si>
  <si>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</si>
  <si>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</si>
  <si>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</si>
  <si>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</si>
  <si>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</si>
  <si>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</si>
  <si>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</si>
  <si>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</si>
  <si>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</si>
  <si>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</si>
  <si>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</si>
  <si>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</si>
  <si>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</si>
  <si>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</si>
  <si>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</si>
  <si>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</si>
  <si>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</si>
  <si>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</si>
  <si>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</si>
  <si>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</si>
  <si>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</si>
  <si>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</si>
  <si>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</si>
  <si>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</si>
  <si>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</si>
  <si>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</si>
  <si>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</si>
  <si>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</si>
  <si>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</si>
  <si>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</si>
  <si>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</si>
  <si>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</si>
  <si>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</si>
  <si>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</si>
  <si>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</si>
  <si>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</si>
  <si>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</si>
  <si>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</si>
  <si>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</si>
  <si>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</si>
  <si>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</si>
  <si>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</si>
  <si>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</si>
  <si>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</si>
  <si>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</si>
  <si>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</si>
  <si>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</si>
  <si>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</si>
  <si>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</si>
  <si>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</si>
  <si>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</si>
  <si>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</si>
  <si>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</si>
  <si>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</si>
  <si>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</si>
  <si>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</si>
  <si>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</si>
  <si>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</si>
  <si>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</si>
  <si>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</si>
  <si>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</si>
  <si>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</si>
  <si>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</si>
  <si>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</si>
  <si>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</si>
  <si>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</si>
  <si>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</si>
  <si>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</si>
  <si>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</si>
  <si>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</si>
  <si>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</si>
  <si>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</si>
  <si>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</si>
  <si>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</si>
  <si>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</si>
  <si>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</si>
  <si>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</si>
  <si>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</si>
  <si>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</si>
  <si>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</si>
  <si>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</si>
  <si>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</si>
  <si>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</si>
  <si>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</si>
  <si>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</si>
  <si>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</si>
  <si>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</si>
  <si>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</si>
  <si>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</si>
  <si>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</si>
  <si>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</si>
  <si>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</si>
  <si>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</si>
  <si>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</si>
  <si>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</si>
  <si>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</si>
  <si>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</si>
  <si>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</si>
  <si>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</si>
  <si>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</si>
  <si>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</si>
  <si>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</si>
  <si>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</si>
  <si>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</si>
  <si>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</si>
  <si>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</si>
  <si>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</si>
  <si>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</si>
  <si>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</si>
  <si>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</si>
  <si>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</si>
  <si>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</si>
  <si>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</si>
  <si>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</si>
  <si>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</si>
  <si>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</si>
  <si>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</si>
  <si>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</si>
  <si>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</si>
  <si>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</si>
  <si>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</si>
  <si>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</si>
  <si>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</si>
  <si>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</si>
  <si>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</si>
  <si>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</si>
  <si>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</si>
  <si>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</si>
  <si>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</si>
  <si>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</si>
  <si>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</si>
  <si>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</si>
  <si>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</si>
  <si>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</si>
  <si>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</si>
  <si>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</si>
  <si>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</si>
  <si>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</si>
  <si>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</si>
  <si>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</si>
  <si>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</si>
  <si>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</si>
  <si>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</si>
  <si>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</si>
  <si>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</si>
  <si>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</si>
  <si>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</si>
  <si>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</si>
  <si>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</si>
  <si>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</si>
  <si>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</si>
  <si>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</si>
  <si>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</si>
  <si>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</si>
  <si>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</si>
  <si>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</si>
  <si>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</si>
  <si>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</si>
  <si>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</si>
  <si>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</si>
  <si>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</si>
  <si>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</si>
  <si>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</si>
  <si>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</si>
  <si>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</si>
  <si>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</si>
  <si>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</si>
  <si>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</si>
  <si>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</si>
  <si>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</si>
  <si>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</si>
  <si>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</si>
  <si>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</si>
  <si>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</si>
  <si>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</si>
  <si>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</si>
  <si>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</si>
  <si>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</si>
  <si>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</si>
  <si>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</si>
  <si>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</si>
  <si>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</si>
  <si>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</si>
  <si>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</si>
  <si>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</si>
  <si>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</si>
  <si>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</si>
  <si>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</si>
  <si>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</si>
  <si>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</si>
  <si>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</si>
  <si>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</si>
  <si>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</si>
  <si>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</si>
  <si>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</si>
  <si>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</si>
  <si>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</si>
  <si>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</si>
  <si>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</si>
  <si>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</si>
  <si>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</si>
  <si>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</si>
  <si>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</si>
  <si>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</si>
  <si>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</si>
  <si>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</si>
  <si>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</si>
  <si>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</si>
  <si>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</si>
  <si>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</si>
  <si>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</si>
  <si>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</si>
  <si>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</si>
  <si>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</si>
  <si>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</si>
  <si>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</si>
  <si>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</si>
  <si>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</si>
  <si>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</si>
  <si>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</si>
  <si>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</si>
  <si>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</si>
  <si>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</si>
  <si>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</si>
  <si>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</si>
  <si>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</si>
  <si>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</si>
  <si>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</si>
  <si>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</si>
  <si>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</si>
  <si>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</si>
  <si>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</si>
  <si>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</si>
  <si>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</si>
  <si>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</si>
  <si>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</si>
  <si>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</si>
  <si>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</si>
  <si>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</si>
  <si>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</si>
  <si>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</si>
  <si>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</si>
  <si>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</si>
  <si>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</si>
  <si>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</si>
  <si>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</si>
  <si>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</si>
  <si>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</si>
  <si>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</si>
  <si>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</si>
  <si>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</si>
  <si>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</si>
  <si>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</si>
  <si>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</si>
  <si>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</si>
  <si>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</si>
  <si>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</si>
  <si>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</si>
  <si>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</si>
  <si>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</si>
  <si>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</si>
  <si>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</si>
  <si>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</si>
  <si>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</si>
  <si>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</si>
  <si>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</si>
  <si>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</si>
  <si>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</si>
  <si>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</si>
  <si>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</si>
  <si>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</si>
  <si>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</si>
  <si>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</si>
  <si>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</si>
  <si>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</si>
  <si>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</si>
  <si>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</si>
  <si>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</si>
  <si>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</si>
  <si>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</si>
  <si>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</si>
  <si>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</si>
  <si>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</si>
  <si>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</si>
  <si>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</si>
  <si>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</si>
  <si>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</si>
  <si>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</si>
  <si>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</si>
  <si>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</si>
  <si>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</si>
  <si>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</si>
  <si>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</si>
  <si>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</si>
  <si>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</si>
  <si>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</si>
  <si>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</si>
  <si>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</si>
  <si>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</si>
  <si>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</si>
  <si>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</si>
  <si>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</si>
  <si>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</si>
  <si>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</si>
  <si>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</si>
  <si>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</si>
  <si>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</si>
  <si>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</si>
  <si>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</si>
  <si>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</si>
  <si>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</si>
  <si>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</si>
  <si>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</si>
  <si>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</si>
  <si>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</si>
  <si>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</si>
  <si>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</si>
  <si>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</si>
  <si>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</si>
  <si>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</si>
  <si>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</si>
  <si>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</si>
  <si>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</si>
  <si>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</si>
  <si>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</si>
  <si>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</si>
  <si>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</si>
  <si>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</si>
  <si>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</si>
  <si>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</si>
  <si>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</si>
  <si>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</si>
  <si>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</si>
  <si>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</si>
  <si>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</si>
  <si>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</si>
  <si>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</si>
  <si>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</si>
  <si>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</si>
  <si>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</si>
  <si>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</si>
  <si>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</si>
  <si>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</si>
  <si>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</si>
  <si>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</si>
  <si>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</si>
  <si>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</si>
  <si>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</si>
  <si>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</si>
  <si>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</si>
  <si>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</si>
  <si>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</si>
  <si>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</si>
  <si>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</si>
  <si>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</si>
  <si>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</si>
  <si>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</si>
  <si>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</si>
  <si>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</si>
  <si>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</si>
  <si>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</si>
  <si>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</si>
  <si>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</si>
  <si>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</si>
  <si>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</si>
  <si>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</si>
  <si>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</si>
  <si>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</si>
  <si>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</si>
  <si>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</si>
  <si>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</si>
  <si>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</si>
  <si>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</si>
  <si>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</si>
  <si>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</si>
  <si>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</si>
  <si>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</si>
  <si>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</si>
  <si>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</si>
  <si>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</si>
  <si>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</si>
  <si>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</si>
  <si>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</si>
  <si>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</si>
  <si>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</si>
  <si>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</si>
  <si>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</si>
  <si>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</si>
  <si>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</si>
  <si>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</si>
  <si>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</si>
  <si>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</si>
  <si>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</si>
  <si>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</si>
  <si>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</si>
  <si>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</si>
  <si>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</si>
  <si>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</si>
  <si>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</si>
  <si>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</si>
  <si>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</si>
  <si>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</si>
  <si>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</si>
  <si>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</si>
  <si>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</si>
  <si>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</si>
  <si>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</si>
  <si>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</si>
  <si>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</si>
  <si>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</si>
  <si>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</si>
  <si>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</si>
  <si>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</si>
  <si>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</si>
  <si>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</si>
  <si>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</si>
  <si>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</si>
  <si>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</si>
  <si>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</si>
  <si>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</si>
  <si>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</si>
  <si>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</si>
  <si>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</si>
  <si>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</si>
  <si>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</si>
  <si>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</si>
  <si>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</si>
  <si>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</si>
  <si>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</si>
  <si>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</si>
  <si>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</si>
  <si>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</si>
  <si>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</si>
  <si>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</si>
  <si>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</si>
  <si>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</si>
  <si>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</si>
  <si>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</si>
  <si>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</si>
  <si>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</si>
  <si>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</si>
  <si>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</si>
  <si>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</si>
  <si>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</si>
  <si>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</si>
  <si>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</si>
  <si>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</si>
  <si>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</si>
  <si>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</si>
  <si>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</si>
  <si>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</si>
  <si>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</si>
  <si>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</si>
  <si>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</si>
  <si>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</si>
  <si>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</si>
  <si>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</si>
  <si>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</si>
  <si>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</si>
  <si>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</si>
  <si>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</si>
  <si>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</si>
  <si>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</si>
  <si>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</si>
  <si>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</si>
  <si>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</si>
  <si>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</si>
  <si>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</si>
  <si>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</si>
  <si>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</si>
  <si>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</si>
  <si>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</si>
  <si>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</si>
  <si>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</si>
  <si>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</si>
  <si>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</si>
  <si>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</si>
  <si>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</si>
  <si>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</si>
  <si>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</si>
  <si>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</si>
  <si>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</si>
  <si>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</si>
  <si>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</si>
  <si>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</si>
  <si>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</si>
  <si>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</si>
  <si>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</si>
  <si>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</si>
  <si>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</si>
  <si>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</si>
  <si>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</si>
  <si>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</si>
  <si>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</si>
  <si>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</si>
  <si>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</si>
  <si>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</si>
  <si>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</si>
  <si>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</si>
  <si>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</si>
  <si>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</si>
  <si>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</si>
  <si>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</si>
  <si>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</si>
  <si>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</si>
  <si>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</si>
  <si>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</si>
  <si>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</si>
  <si>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</si>
  <si>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</si>
  <si>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</si>
  <si>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</si>
  <si>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</si>
  <si>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</si>
  <si>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</si>
  <si>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</si>
  <si>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</si>
  <si>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</si>
  <si>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</si>
  <si>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</si>
  <si>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</si>
  <si>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</si>
  <si>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</si>
  <si>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</si>
  <si>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</si>
  <si>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</si>
  <si>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</si>
  <si>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</si>
  <si>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</si>
  <si>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</si>
  <si>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</si>
  <si>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</si>
  <si>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</si>
  <si>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</si>
  <si>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</si>
  <si>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</si>
  <si>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</si>
  <si>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</si>
  <si>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</si>
  <si>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</si>
  <si>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</si>
  <si>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</si>
  <si>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</si>
  <si>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</si>
  <si>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</si>
  <si>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</si>
  <si>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</si>
  <si>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</si>
  <si>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</si>
  <si>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</si>
  <si>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</si>
  <si>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</si>
  <si>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</si>
  <si>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</si>
  <si>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</si>
  <si>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</si>
  <si>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</si>
  <si>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</si>
  <si>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</si>
  <si>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</si>
  <si>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</si>
  <si>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</si>
  <si>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</si>
  <si>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</si>
  <si>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</si>
  <si>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</si>
  <si>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</si>
  <si>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</si>
  <si>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</si>
  <si>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</si>
  <si>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</si>
  <si>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</si>
  <si>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</si>
  <si>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</si>
  <si>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</si>
  <si>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</si>
  <si>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</si>
  <si>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</si>
  <si>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</si>
  <si>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</si>
  <si>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</si>
  <si>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</si>
  <si>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</si>
  <si>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</si>
  <si>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</si>
  <si>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</si>
  <si>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</si>
  <si>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</si>
  <si>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</si>
  <si>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</si>
  <si>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</si>
  <si>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</si>
  <si>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</si>
  <si>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</si>
  <si>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</si>
  <si>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</si>
  <si>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</si>
  <si>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</si>
  <si>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</si>
  <si>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</si>
  <si>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</si>
  <si>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</si>
  <si>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</si>
  <si>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</si>
  <si>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</si>
  <si>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</si>
  <si>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</si>
  <si>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</si>
  <si>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</si>
  <si>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</si>
  <si>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</si>
  <si>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</si>
  <si>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</si>
  <si>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</si>
  <si>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</si>
  <si>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</si>
  <si>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</si>
  <si>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</si>
  <si>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</si>
  <si>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</si>
  <si>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</si>
  <si>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</si>
  <si>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</si>
  <si>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</si>
  <si>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</si>
  <si>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</si>
  <si>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</si>
  <si>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</si>
  <si>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</si>
  <si>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</si>
  <si>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</si>
  <si>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</si>
  <si>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</si>
  <si>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</si>
  <si>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</si>
  <si>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</si>
  <si>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</si>
  <si>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</si>
  <si>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</si>
  <si>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</si>
  <si>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</si>
  <si>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</si>
  <si>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</si>
  <si>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</si>
  <si>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</si>
  <si>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</si>
  <si>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</si>
  <si>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</si>
  <si>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</si>
  <si>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</si>
  <si>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</si>
  <si>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</si>
  <si>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</si>
  <si>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</si>
  <si>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</si>
  <si>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</si>
  <si>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</si>
  <si>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</si>
  <si>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</si>
  <si>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</si>
  <si>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</si>
  <si>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</si>
  <si>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</si>
  <si>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</si>
  <si>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</si>
  <si>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</si>
  <si>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</si>
  <si>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</si>
  <si>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</si>
  <si>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</si>
  <si>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</si>
  <si>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</si>
  <si>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</si>
  <si>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</si>
  <si>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</si>
  <si>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</si>
  <si>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</si>
  <si>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</si>
  <si>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</si>
  <si>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</si>
  <si>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</si>
  <si>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</si>
  <si>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</si>
  <si>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</si>
  <si>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</si>
  <si>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</si>
  <si>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</si>
  <si>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</si>
  <si>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</si>
  <si>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</si>
  <si>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</si>
  <si>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</si>
  <si>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</si>
  <si>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</si>
  <si>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</si>
  <si>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</si>
  <si>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</si>
  <si>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</si>
  <si>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</si>
  <si>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</si>
  <si>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</si>
  <si>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</si>
  <si>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</si>
  <si>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</si>
  <si>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</si>
  <si>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</si>
  <si>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</si>
  <si>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</si>
  <si>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</si>
  <si>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</si>
  <si>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</si>
  <si>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</si>
  <si>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</si>
  <si>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</si>
  <si>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</si>
  <si>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</si>
  <si>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</si>
  <si>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</si>
  <si>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</si>
  <si>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</si>
  <si>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</si>
  <si>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</si>
  <si>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</si>
  <si>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</si>
  <si>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</si>
  <si>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</si>
  <si>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</si>
  <si>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</si>
  <si>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</si>
  <si>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</si>
  <si>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</si>
  <si>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</si>
  <si>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</si>
  <si>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</si>
  <si>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</si>
  <si>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</si>
  <si>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</si>
  <si>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</si>
  <si>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</si>
  <si>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</si>
  <si>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</si>
  <si>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</si>
  <si>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</si>
  <si>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</si>
  <si>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</si>
  <si>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</si>
  <si>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</si>
  <si>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</si>
  <si>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</si>
  <si>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</si>
  <si>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</si>
  <si>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</si>
  <si>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</si>
  <si>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</si>
  <si>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</si>
  <si>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</si>
  <si>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</si>
  <si>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</si>
  <si>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</si>
  <si>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</si>
  <si>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</si>
  <si>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</si>
  <si>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</si>
  <si>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</si>
  <si>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</si>
  <si>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</si>
  <si>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</si>
  <si>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</si>
  <si>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</si>
  <si>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</si>
  <si>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</si>
  <si>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</si>
  <si>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</si>
  <si>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</si>
  <si>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</si>
  <si>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</si>
  <si>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</si>
  <si>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</si>
  <si>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</si>
  <si>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</si>
  <si>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</si>
  <si>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</si>
  <si>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</si>
  <si>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</si>
  <si>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</si>
  <si>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</si>
  <si>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</si>
  <si>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</si>
  <si>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</si>
  <si>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</si>
  <si>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</si>
  <si>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</si>
  <si>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</si>
  <si>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</si>
  <si>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</si>
  <si>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</si>
  <si>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</si>
  <si>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</si>
  <si>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</si>
  <si>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</si>
  <si>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</si>
  <si>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</si>
  <si>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</si>
  <si>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</si>
  <si>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</si>
  <si>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</si>
  <si>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</si>
  <si>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</si>
  <si>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</si>
  <si>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</si>
  <si>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</si>
  <si>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</si>
  <si>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</si>
  <si>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</si>
  <si>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</si>
  <si>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</si>
  <si>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</si>
  <si>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</si>
  <si>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</si>
  <si>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</si>
  <si>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</si>
  <si>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</si>
  <si>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</si>
  <si>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</si>
  <si>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</si>
  <si>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</si>
  <si>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</si>
  <si>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</si>
  <si>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</si>
  <si>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</si>
  <si>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</si>
  <si>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</si>
  <si>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</si>
  <si>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</si>
  <si>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</si>
  <si>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</si>
  <si>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</si>
  <si>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</si>
  <si>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</si>
  <si>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</si>
  <si>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</si>
  <si>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</si>
  <si>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</si>
  <si>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</si>
  <si>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</si>
  <si>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</si>
  <si>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</si>
  <si>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</si>
  <si>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</si>
  <si>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</si>
  <si>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</si>
  <si>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</si>
  <si>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</si>
  <si>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</si>
  <si>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</si>
  <si>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</si>
  <si>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</si>
  <si>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</si>
  <si>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</si>
  <si>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</si>
  <si>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</si>
  <si>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</si>
  <si>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</si>
  <si>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</si>
  <si>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</si>
  <si>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</si>
  <si>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</si>
  <si>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</si>
  <si>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</si>
  <si>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</si>
  <si>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</si>
  <si>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</si>
  <si>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</si>
  <si>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</si>
  <si>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</si>
  <si>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</si>
  <si>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</si>
  <si>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</si>
  <si>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</si>
  <si>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</si>
  <si>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</si>
  <si>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</si>
  <si>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</si>
  <si>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</si>
  <si>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</si>
  <si>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</si>
  <si>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</si>
  <si>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</si>
  <si>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</si>
  <si>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</si>
  <si>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</si>
  <si>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</si>
  <si>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</si>
  <si>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</si>
  <si>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</si>
  <si>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</si>
  <si>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</si>
  <si>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</si>
  <si>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</si>
  <si>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</si>
  <si>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</si>
  <si>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</si>
  <si>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</si>
  <si>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</si>
  <si>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</si>
  <si>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</si>
  <si>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</si>
  <si>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</si>
  <si>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</si>
  <si>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</si>
  <si>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</si>
  <si>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</si>
  <si>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</si>
  <si>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</si>
  <si>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</si>
  <si>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</si>
  <si>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</si>
  <si>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</si>
  <si>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</si>
  <si>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</si>
  <si>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</si>
  <si>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</si>
  <si>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</si>
  <si>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</si>
  <si>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</si>
  <si>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</si>
  <si>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</si>
  <si>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</si>
  <si>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</si>
  <si>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</si>
  <si>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</si>
  <si>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</si>
  <si>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</si>
  <si>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</si>
  <si>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</si>
  <si>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</si>
  <si>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</si>
  <si>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</si>
  <si>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</si>
  <si>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</si>
  <si>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</si>
  <si>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</si>
  <si>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</si>
  <si>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</si>
  <si>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</si>
  <si>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</si>
  <si>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</si>
  <si>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</si>
  <si>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</si>
  <si>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</si>
  <si>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</si>
  <si>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</si>
  <si>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</si>
  <si>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</si>
  <si>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</si>
  <si>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</si>
  <si>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</si>
  <si>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</si>
  <si>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</si>
  <si>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</si>
  <si>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</si>
  <si>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</si>
  <si>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</si>
  <si>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</si>
  <si>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</si>
  <si>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</si>
  <si>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</si>
  <si>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</si>
  <si>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</si>
  <si>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</si>
  <si>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</si>
  <si>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</si>
  <si>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</si>
  <si>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</si>
  <si>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</si>
  <si>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</si>
  <si>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</si>
  <si>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</si>
  <si>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</si>
  <si>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</si>
  <si>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</si>
  <si>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</si>
  <si>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</si>
  <si>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</si>
  <si>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</si>
  <si>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</si>
  <si>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</si>
  <si>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</si>
  <si>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</si>
  <si>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</si>
  <si>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</si>
  <si>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</si>
  <si>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</si>
  <si>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</si>
  <si>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</si>
  <si>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</si>
  <si>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</si>
  <si>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</si>
  <si>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</si>
  <si>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</si>
  <si>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</si>
  <si>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</si>
  <si>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</si>
  <si>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</si>
  <si>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</si>
  <si>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</si>
  <si>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</si>
  <si>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</si>
  <si>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</si>
  <si>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</si>
  <si>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</si>
  <si>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</si>
  <si>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</si>
  <si>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</si>
  <si>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</si>
  <si>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</si>
  <si>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</si>
  <si>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</si>
  <si>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</si>
  <si>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</si>
  <si>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</si>
  <si>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</si>
  <si>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</si>
  <si>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</si>
  <si>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</si>
  <si>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</si>
  <si>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</si>
  <si>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</si>
  <si>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</si>
  <si>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</si>
  <si>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</si>
  <si>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</si>
  <si>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</si>
  <si>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</si>
  <si>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</si>
  <si>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</si>
  <si>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</si>
  <si>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</si>
  <si>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</si>
  <si>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</si>
  <si>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</si>
  <si>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</si>
  <si>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</si>
  <si>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</si>
  <si>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</si>
  <si>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</si>
  <si>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</si>
  <si>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</si>
  <si>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</si>
  <si>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</si>
  <si>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</si>
  <si>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</si>
  <si>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</si>
  <si>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</si>
  <si>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</si>
  <si>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</si>
  <si>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</si>
  <si>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</si>
  <si>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</si>
  <si>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</si>
  <si>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</si>
  <si>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</si>
  <si>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</si>
  <si>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</si>
  <si>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</si>
  <si>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</si>
  <si>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</si>
  <si>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</si>
  <si>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</si>
  <si>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</si>
  <si>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</si>
  <si>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</si>
  <si>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</si>
  <si>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</si>
  <si>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</si>
  <si>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</si>
  <si>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</si>
  <si>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</si>
  <si>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</si>
  <si>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</si>
  <si>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</si>
  <si>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</si>
  <si>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</si>
  <si>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</si>
  <si>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</si>
  <si>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</si>
  <si>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</si>
  <si>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</si>
  <si>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</si>
  <si>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</si>
  <si>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</si>
  <si>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</si>
  <si>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</si>
  <si>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</si>
  <si>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</si>
  <si>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</si>
  <si>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</si>
  <si>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</si>
  <si>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</si>
  <si>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</si>
  <si>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</si>
  <si>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</si>
  <si>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</si>
  <si>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</si>
  <si>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</si>
  <si>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</si>
  <si>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</si>
  <si>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</si>
  <si>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</si>
  <si>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</si>
  <si>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</si>
  <si>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</si>
  <si>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</si>
  <si>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</si>
  <si>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</si>
  <si>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</si>
  <si>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</si>
  <si>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</si>
  <si>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</si>
  <si>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</si>
  <si>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</si>
  <si>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</si>
  <si>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</si>
  <si>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</si>
  <si>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</si>
  <si>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</si>
  <si>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</si>
  <si>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</si>
  <si>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</si>
  <si>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</si>
  <si>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</si>
  <si>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</si>
  <si>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</si>
  <si>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</si>
  <si>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</si>
  <si>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</si>
  <si>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</si>
  <si>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</si>
  <si>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</si>
  <si>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</si>
  <si>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</si>
  <si>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</si>
  <si>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</si>
  <si>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</si>
  <si>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</si>
  <si>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</si>
  <si>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</si>
  <si>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</si>
  <si>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</si>
  <si>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</si>
  <si>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</si>
  <si>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</si>
  <si>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</si>
  <si>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</si>
  <si>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</si>
  <si>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</si>
  <si>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</si>
  <si>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</si>
  <si>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</si>
  <si>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</si>
  <si>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</si>
  <si>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</si>
  <si>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</si>
  <si>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</si>
  <si>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</si>
  <si>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</si>
  <si>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</si>
  <si>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</si>
  <si>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</si>
  <si>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</si>
  <si>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</si>
  <si>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</si>
  <si>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</si>
  <si>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</si>
  <si>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</si>
  <si>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</si>
  <si>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</si>
  <si>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</si>
  <si>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</si>
  <si>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</si>
  <si>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</si>
  <si>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</si>
  <si>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</si>
  <si>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</si>
  <si>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</si>
  <si>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</si>
  <si>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</si>
  <si>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</si>
  <si>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</si>
  <si>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</si>
  <si>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</si>
  <si>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</si>
  <si>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</si>
  <si>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</si>
  <si>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</si>
  <si>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</si>
  <si>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</si>
  <si>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</si>
  <si>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</si>
  <si>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</si>
  <si>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</si>
  <si>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</si>
  <si>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</si>
  <si>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</si>
  <si>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</si>
  <si>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</si>
  <si>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</si>
  <si>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</si>
  <si>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</si>
  <si>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</si>
  <si>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</si>
  <si>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</si>
  <si>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</si>
  <si>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</si>
  <si>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</si>
  <si>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</si>
  <si>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</si>
  <si>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</si>
  <si>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</si>
  <si>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</si>
  <si>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</si>
  <si>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</si>
  <si>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</si>
  <si>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</si>
  <si>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</si>
  <si>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</si>
  <si>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</si>
  <si>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</si>
  <si>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</si>
  <si>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</si>
  <si>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</si>
  <si>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</si>
  <si>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</si>
  <si>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</si>
  <si>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</si>
  <si>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</si>
  <si>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</si>
  <si>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</si>
  <si>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</si>
  <si>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</si>
  <si>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</si>
  <si>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</si>
  <si>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</si>
  <si>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</si>
  <si>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</si>
  <si>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</si>
  <si>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</si>
  <si>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</si>
  <si>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</si>
  <si>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</si>
  <si>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</si>
  <si>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</si>
  <si>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</si>
  <si>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</si>
  <si>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</si>
  <si>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</si>
  <si>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</si>
  <si>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</si>
  <si>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</si>
  <si>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</si>
  <si>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</si>
  <si>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</si>
  <si>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</si>
  <si>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</si>
  <si>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</si>
  <si>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</si>
  <si>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</si>
  <si>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</si>
  <si>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</si>
  <si>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</si>
  <si>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</si>
  <si>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</si>
  <si>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</si>
  <si>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</si>
  <si>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</si>
  <si>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</si>
  <si>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</si>
  <si>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</si>
  <si>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</si>
  <si>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</si>
  <si>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</si>
  <si>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</si>
  <si>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</si>
  <si>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</si>
  <si>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</si>
  <si>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</si>
  <si>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</si>
  <si>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</si>
  <si>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</si>
  <si>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</si>
  <si>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</si>
  <si>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</si>
  <si>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</si>
  <si>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</si>
  <si>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</si>
  <si>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</si>
  <si>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</si>
  <si>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</si>
  <si>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</si>
  <si>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</si>
  <si>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</si>
  <si>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</si>
  <si>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</si>
  <si>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</si>
  <si>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</si>
  <si>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</si>
  <si>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</si>
  <si>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</si>
  <si>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</si>
  <si>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</si>
  <si>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</si>
  <si>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</si>
  <si>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</si>
  <si>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</si>
  <si>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</si>
  <si>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</si>
  <si>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</si>
  <si>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</si>
  <si>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</si>
  <si>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</si>
  <si>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</si>
  <si>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</si>
  <si>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</si>
  <si>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</si>
  <si>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</si>
  <si>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</si>
  <si>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</si>
  <si>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</si>
  <si>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</si>
  <si>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</si>
  <si>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</si>
  <si>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</si>
  <si>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</si>
  <si>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</si>
  <si>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</si>
  <si>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</si>
  <si>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</si>
  <si>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</si>
  <si>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</si>
  <si>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</si>
  <si>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</si>
  <si>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</si>
  <si>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</si>
  <si>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</si>
  <si>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</si>
  <si>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</si>
  <si>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</si>
  <si>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</si>
  <si>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</si>
  <si>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</si>
  <si>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</si>
  <si>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</si>
  <si>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</si>
  <si>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</si>
  <si>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</si>
  <si>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</si>
  <si>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</si>
  <si>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</si>
  <si>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</si>
  <si>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</si>
  <si>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</si>
  <si>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</si>
  <si>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</si>
  <si>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</si>
  <si>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</si>
  <si>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</si>
  <si>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</si>
  <si>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</si>
  <si>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</si>
  <si>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</si>
  <si>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</si>
  <si>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</si>
  <si>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</si>
  <si>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</si>
  <si>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</si>
  <si>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</si>
  <si>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</si>
  <si>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</si>
  <si>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</si>
  <si>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</si>
  <si>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</si>
  <si>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</si>
  <si>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</si>
  <si>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</si>
  <si>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</si>
  <si>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</si>
  <si>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</si>
  <si>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</si>
  <si>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</si>
  <si>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</si>
  <si>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</si>
  <si>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</si>
  <si>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</si>
  <si>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</si>
  <si>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</si>
  <si>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</si>
  <si>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</si>
  <si>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</si>
  <si>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</si>
  <si>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</si>
  <si>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</si>
  <si>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</si>
  <si>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</si>
  <si>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</si>
  <si>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</si>
  <si>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</si>
  <si>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</si>
  <si>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</si>
  <si>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</si>
  <si>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</si>
  <si>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</si>
  <si>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</si>
  <si>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</si>
  <si>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</si>
  <si>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</si>
  <si>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</si>
  <si>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</si>
  <si>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</si>
  <si>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</si>
  <si>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</si>
  <si>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</si>
  <si>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</si>
  <si>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</si>
  <si>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</si>
  <si>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</si>
  <si>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</si>
  <si>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</si>
  <si>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</si>
  <si>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</si>
  <si>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</si>
  <si>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</si>
  <si>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</si>
  <si>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</si>
  <si>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</si>
  <si>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</si>
  <si>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</si>
  <si>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</si>
  <si>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</si>
  <si>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</si>
  <si>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</si>
  <si>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</si>
  <si>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</si>
  <si>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</si>
  <si>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</si>
  <si>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</si>
  <si>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</si>
  <si>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</si>
  <si>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</si>
  <si>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</si>
  <si>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</si>
  <si>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</si>
  <si>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</si>
  <si>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</si>
  <si>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</si>
  <si>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</si>
  <si>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</si>
  <si>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</si>
  <si>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</si>
  <si>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</si>
  <si>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</si>
  <si>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</si>
  <si>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</si>
  <si>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</si>
  <si>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</si>
  <si>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</si>
  <si>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</si>
  <si>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</si>
  <si>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</si>
  <si>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</si>
  <si>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</si>
  <si>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</si>
  <si>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</si>
  <si>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</si>
  <si>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</si>
  <si>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</si>
  <si>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</si>
  <si>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</si>
  <si>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</si>
  <si>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</si>
  <si>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</si>
  <si>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</si>
  <si>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</si>
  <si>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</si>
  <si>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</si>
  <si>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</si>
  <si>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</si>
  <si>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</si>
  <si>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</si>
  <si>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</si>
  <si>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</si>
  <si>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</si>
  <si>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</si>
  <si>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</si>
  <si>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</si>
  <si>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</si>
  <si>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</si>
  <si>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</si>
  <si>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</si>
  <si>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</si>
  <si>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</si>
  <si>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</si>
  <si>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</si>
  <si>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</si>
  <si>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</si>
  <si>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</si>
  <si>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</si>
  <si>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</si>
  <si>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</si>
  <si>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</si>
  <si>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</si>
  <si>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</si>
  <si>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</si>
  <si>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</si>
  <si>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</si>
  <si>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</si>
  <si>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</si>
  <si>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</si>
  <si>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</si>
  <si>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</si>
  <si>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</si>
  <si>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</si>
  <si>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</si>
  <si>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</si>
  <si>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</si>
  <si>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</si>
  <si>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</si>
  <si>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</si>
  <si>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</si>
  <si>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</si>
  <si>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</si>
  <si>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</si>
  <si>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</si>
  <si>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</si>
  <si>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</si>
  <si>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</si>
  <si>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</si>
  <si>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</si>
  <si>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</si>
  <si>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</si>
  <si>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</si>
  <si>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</si>
  <si>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</si>
  <si>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</si>
  <si>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</si>
  <si>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</si>
  <si>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</si>
  <si>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</si>
  <si>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</si>
  <si>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</si>
  <si>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</si>
  <si>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</si>
  <si>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</si>
  <si>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</si>
  <si>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</si>
  <si>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</si>
  <si>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</si>
  <si>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</si>
  <si>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</si>
  <si>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</si>
  <si>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</si>
  <si>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</si>
  <si>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</si>
  <si>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</si>
  <si>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</si>
  <si>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</si>
  <si>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</si>
  <si>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</si>
  <si>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</si>
  <si>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</si>
  <si>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</si>
  <si>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</si>
  <si>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</si>
  <si>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</si>
  <si>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</si>
  <si>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</si>
  <si>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</si>
  <si>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</si>
  <si>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</si>
  <si>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</si>
  <si>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</si>
  <si>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</si>
  <si>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</si>
  <si>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</si>
  <si>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</si>
  <si>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</si>
  <si>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</si>
  <si>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</si>
  <si>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</si>
  <si>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</si>
  <si>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</si>
  <si>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</si>
  <si>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</si>
  <si>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</si>
  <si>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</si>
  <si>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</si>
  <si>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</si>
  <si>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</si>
  <si>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</si>
  <si>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</si>
  <si>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</si>
  <si>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</si>
  <si>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</si>
  <si>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</si>
  <si>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</si>
  <si>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</si>
  <si>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</si>
  <si>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</si>
  <si>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</si>
  <si>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</si>
  <si>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</si>
  <si>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</si>
  <si>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</si>
  <si>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</si>
  <si>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</si>
  <si>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</si>
  <si>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</si>
  <si>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</si>
  <si>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</si>
  <si>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</si>
  <si>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</si>
  <si>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</si>
  <si>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</si>
  <si>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</si>
  <si>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</si>
  <si>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</si>
  <si>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</si>
  <si>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</si>
  <si>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</si>
  <si>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</si>
  <si>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</si>
  <si>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</si>
  <si>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</si>
  <si>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</si>
  <si>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</si>
  <si>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</si>
  <si>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</si>
  <si>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</si>
  <si>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</si>
  <si>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</si>
  <si>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</si>
  <si>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</si>
  <si>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</si>
  <si>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</si>
  <si>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</si>
  <si>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</si>
  <si>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</si>
  <si>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</si>
  <si>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</si>
  <si>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</si>
  <si>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</si>
  <si>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</si>
  <si>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</si>
  <si>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</si>
  <si>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</si>
  <si>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</si>
  <si>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</si>
  <si>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</si>
  <si>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</si>
  <si>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</si>
  <si>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</si>
  <si>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</si>
  <si>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</si>
  <si>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</si>
  <si>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</si>
  <si>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</si>
  <si>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</si>
  <si>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</si>
  <si>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</si>
  <si>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</si>
  <si>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</si>
  <si>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</si>
  <si>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</si>
  <si>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</si>
  <si>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</si>
  <si>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</si>
  <si>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</si>
  <si>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</si>
  <si>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</si>
  <si>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</si>
  <si>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</si>
  <si>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</si>
  <si>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</si>
  <si>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</si>
  <si>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</si>
  <si>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</si>
  <si>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</si>
  <si>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</si>
  <si>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</si>
  <si>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</si>
  <si>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</si>
  <si>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</si>
  <si>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</si>
  <si>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</si>
  <si>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</si>
  <si>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</si>
  <si>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</si>
  <si>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</si>
  <si>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</si>
  <si>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</si>
  <si>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</si>
  <si>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</si>
  <si>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</si>
  <si>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</si>
  <si>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</si>
  <si>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</si>
  <si>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</si>
  <si>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</si>
  <si>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</si>
  <si>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</si>
  <si>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</si>
  <si>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</si>
  <si>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</si>
  <si>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</si>
  <si>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</si>
  <si>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</si>
  <si>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</si>
  <si>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</si>
  <si>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</si>
  <si>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</si>
  <si>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</si>
  <si>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</si>
  <si>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</si>
  <si>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</si>
  <si>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</si>
  <si>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</si>
  <si>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</si>
  <si>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</si>
  <si>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</si>
  <si>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</si>
  <si>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</si>
  <si>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</si>
  <si>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</si>
  <si>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</si>
  <si>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</si>
  <si>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</si>
  <si>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</si>
  <si>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</si>
  <si>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</si>
  <si>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</si>
  <si>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</si>
  <si>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</si>
  <si>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</si>
  <si>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</si>
  <si>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</si>
  <si>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</si>
  <si>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</si>
  <si>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</si>
  <si>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</si>
  <si>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</si>
  <si>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</si>
  <si>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</si>
  <si>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</si>
  <si>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</si>
  <si>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</si>
  <si>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</si>
  <si>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</si>
  <si>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</si>
  <si>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</si>
  <si>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</si>
  <si>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</si>
  <si>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</si>
  <si>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</si>
  <si>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</si>
  <si>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</si>
  <si>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</si>
  <si>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</si>
  <si>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</si>
  <si>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</si>
  <si>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</si>
  <si>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</si>
  <si>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</si>
  <si>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</si>
  <si>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</si>
  <si>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</si>
  <si>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</si>
  <si>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</si>
  <si>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</si>
  <si>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</si>
  <si>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</si>
  <si>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</si>
  <si>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</si>
  <si>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</si>
  <si>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</si>
  <si>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</si>
  <si>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</si>
  <si>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</si>
  <si>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</si>
  <si>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</si>
  <si>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</si>
  <si>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</si>
  <si>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</si>
  <si>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</si>
  <si>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</si>
  <si>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</si>
  <si>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</si>
  <si>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</si>
  <si>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</si>
  <si>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</si>
  <si>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</si>
  <si>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</si>
  <si>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</si>
  <si>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</si>
  <si>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</si>
  <si>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</si>
  <si>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</si>
  <si>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</si>
  <si>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</si>
  <si>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</si>
  <si>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</si>
  <si>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</si>
  <si>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</si>
  <si>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</si>
  <si>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</si>
  <si>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</si>
  <si>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</si>
  <si>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</si>
  <si>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</si>
  <si>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</si>
  <si>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</si>
  <si>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</si>
  <si>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</si>
  <si>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</si>
  <si>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</si>
  <si>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</si>
  <si>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</si>
  <si>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</si>
  <si>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</si>
  <si>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</si>
  <si>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</si>
  <si>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</si>
  <si>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</si>
  <si>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</si>
  <si>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</si>
  <si>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</si>
  <si>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</si>
  <si>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</si>
  <si>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</si>
  <si>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</si>
  <si>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</si>
  <si>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</si>
  <si>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</si>
  <si>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</si>
  <si>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</si>
  <si>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</si>
  <si>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</si>
  <si>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</si>
  <si>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</si>
  <si>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</si>
  <si>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</si>
  <si>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</si>
  <si>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</si>
  <si>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</si>
  <si>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</si>
  <si>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</si>
  <si>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</si>
  <si>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</si>
  <si>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</si>
  <si>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</si>
  <si>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</si>
  <si>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</si>
  <si>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</si>
  <si>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</si>
  <si>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</si>
  <si>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</si>
  <si>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</si>
  <si>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</si>
  <si>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</si>
  <si>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</si>
  <si>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</si>
  <si>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</si>
  <si>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</si>
  <si>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</si>
  <si>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</si>
  <si>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</si>
  <si>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</si>
  <si>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</si>
  <si>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</si>
  <si>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</si>
  <si>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</si>
  <si>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</si>
  <si>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</si>
  <si>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</si>
  <si>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</si>
  <si>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</si>
  <si>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</si>
  <si>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</si>
  <si>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</si>
  <si>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</si>
  <si>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</si>
  <si>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</si>
  <si>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</si>
  <si>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</si>
  <si>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</si>
  <si>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</si>
  <si>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</si>
  <si>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</si>
  <si>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</si>
  <si>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</si>
  <si>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</si>
  <si>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</si>
  <si>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</si>
  <si>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</si>
  <si>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</si>
  <si>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</si>
  <si>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</si>
  <si>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</si>
  <si>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</si>
  <si>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</si>
  <si>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</si>
  <si>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</si>
  <si>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</si>
  <si>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</si>
  <si>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</si>
  <si>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</si>
  <si>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</si>
  <si>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</si>
  <si>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</si>
  <si>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</si>
  <si>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</si>
  <si>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</si>
  <si>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</si>
  <si>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</si>
  <si>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</si>
  <si>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</si>
  <si>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</si>
  <si>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</si>
  <si>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</si>
  <si>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</si>
  <si>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</si>
  <si>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</si>
  <si>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</si>
  <si>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</si>
  <si>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</si>
  <si>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</si>
  <si>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</si>
  <si>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</si>
  <si>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</si>
  <si>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</si>
  <si>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</si>
  <si>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</si>
  <si>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</si>
  <si>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</si>
  <si>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</si>
  <si>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</si>
  <si>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</si>
  <si>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</si>
  <si>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</si>
  <si>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</si>
  <si>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</si>
  <si>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</si>
  <si>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</si>
  <si>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</si>
  <si>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</si>
  <si>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</si>
  <si>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</si>
  <si>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</si>
  <si>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</si>
  <si>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</si>
  <si>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</si>
  <si>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</si>
  <si>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</si>
  <si>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</si>
  <si>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</si>
  <si>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</si>
  <si>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</si>
  <si>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</si>
  <si>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</si>
  <si>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</si>
  <si>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</si>
  <si>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</si>
  <si>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</si>
  <si>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</si>
  <si>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</si>
  <si>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</si>
  <si>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</si>
  <si>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</si>
  <si>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</si>
  <si>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</si>
  <si>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</si>
  <si>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</si>
  <si>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</si>
  <si>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</si>
  <si>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</si>
  <si>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</si>
  <si>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</si>
  <si>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</si>
  <si>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</si>
  <si>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</si>
  <si>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</si>
  <si>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</si>
  <si>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</si>
  <si>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</si>
  <si>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</si>
  <si>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</si>
  <si>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</si>
  <si>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</si>
  <si>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</si>
  <si>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</si>
  <si>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</si>
  <si>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</si>
  <si>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</si>
  <si>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</si>
  <si>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</si>
  <si>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</si>
  <si>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</si>
  <si>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</si>
  <si>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</si>
  <si>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</si>
  <si>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</si>
  <si>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</si>
  <si>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</si>
  <si>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</si>
  <si>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</si>
  <si>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</si>
  <si>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</si>
  <si>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</si>
  <si>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</si>
  <si>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</si>
  <si>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</si>
  <si>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</si>
  <si>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</si>
  <si>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</si>
  <si>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</si>
  <si>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</si>
  <si>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</si>
  <si>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</si>
  <si>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</si>
  <si>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</si>
  <si>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</si>
  <si>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</si>
  <si>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</si>
  <si>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</si>
  <si>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</si>
  <si>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</si>
  <si>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</si>
  <si>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</si>
  <si>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</si>
  <si>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</si>
  <si>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</si>
  <si>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</si>
  <si>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</si>
  <si>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</si>
  <si>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</si>
  <si>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</si>
  <si>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</si>
  <si>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</si>
  <si>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</si>
  <si>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</si>
  <si>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</si>
  <si>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</si>
  <si>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</si>
  <si>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</si>
  <si>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</si>
  <si>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</si>
  <si>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</si>
  <si>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</si>
  <si>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</si>
  <si>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</si>
  <si>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</si>
  <si>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</si>
  <si>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</si>
  <si>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</si>
  <si>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</si>
  <si>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</si>
  <si>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</si>
  <si>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</si>
  <si>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</si>
  <si>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</si>
  <si>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</si>
  <si>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</si>
  <si>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</si>
  <si>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</si>
  <si>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</si>
  <si>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</si>
  <si>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</si>
  <si>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</si>
  <si>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</si>
  <si>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</si>
  <si>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</si>
  <si>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</si>
  <si>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</si>
  <si>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</si>
  <si>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</si>
  <si>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</si>
  <si>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</si>
  <si>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</si>
  <si>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</si>
  <si>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</si>
  <si>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</si>
  <si>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</si>
  <si>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</si>
  <si>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</si>
  <si>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</si>
  <si>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</si>
  <si>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</si>
  <si>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</si>
  <si>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</si>
  <si>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</si>
  <si>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</si>
  <si>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</si>
  <si>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</si>
  <si>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</si>
  <si>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</si>
  <si>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</si>
  <si>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</si>
  <si>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</si>
  <si>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</si>
  <si>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</si>
  <si>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</si>
  <si>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</si>
  <si>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</si>
  <si>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</si>
  <si>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</si>
  <si>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</si>
  <si>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</si>
  <si>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</si>
  <si>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</si>
  <si>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</si>
  <si>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</si>
  <si>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</si>
  <si>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</si>
  <si>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</si>
  <si>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</si>
  <si>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</si>
  <si>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</si>
  <si>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</si>
  <si>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</si>
  <si>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</si>
  <si>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</si>
  <si>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</si>
  <si>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</si>
  <si>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</si>
  <si>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</si>
  <si>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</si>
  <si>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</si>
  <si>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</si>
  <si>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</si>
  <si>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</si>
  <si>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</si>
  <si>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</si>
  <si>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</si>
  <si>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</si>
  <si>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</si>
  <si>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</si>
  <si>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</si>
  <si>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</si>
  <si>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</si>
  <si>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</si>
  <si>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</si>
  <si>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</si>
  <si>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</si>
  <si>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</si>
  <si>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</si>
  <si>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</si>
  <si>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</si>
  <si>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</si>
  <si>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</si>
  <si>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</si>
  <si>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</si>
  <si>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</si>
  <si>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</si>
  <si>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</si>
  <si>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</si>
  <si>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</si>
  <si>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</si>
  <si>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</si>
  <si>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</si>
  <si>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</si>
  <si>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</si>
  <si>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</si>
  <si>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</si>
  <si>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</si>
  <si>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</si>
  <si>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</si>
  <si>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</si>
  <si>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</si>
  <si>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</si>
  <si>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</si>
  <si>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</si>
  <si>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</si>
  <si>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</si>
  <si>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</si>
  <si>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</si>
  <si>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</si>
  <si>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</si>
  <si>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</si>
  <si>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</si>
  <si>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</si>
  <si>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</si>
  <si>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</si>
  <si>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</si>
  <si>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</si>
  <si>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</si>
  <si>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</si>
  <si>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</si>
  <si>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</si>
  <si>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</si>
  <si>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</si>
  <si>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</si>
  <si>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</si>
  <si>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</si>
  <si>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</si>
  <si>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</si>
  <si>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</si>
  <si>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</si>
  <si>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</si>
  <si>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</si>
  <si>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</si>
  <si>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</si>
  <si>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</si>
  <si>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</si>
  <si>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</si>
  <si>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</si>
  <si>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</si>
  <si>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</si>
  <si>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</si>
  <si>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</si>
  <si>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</si>
  <si>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</si>
  <si>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</si>
  <si>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</si>
  <si>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</si>
  <si>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</si>
  <si>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</si>
  <si>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</si>
  <si>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</si>
  <si>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</si>
  <si>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</si>
  <si>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</si>
  <si>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</si>
  <si>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</si>
  <si>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</si>
  <si>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</si>
  <si>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</si>
  <si>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</si>
  <si>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</si>
  <si>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</si>
  <si>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</si>
  <si>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</si>
  <si>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</si>
  <si>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</si>
  <si>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</si>
  <si>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</si>
  <si>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</si>
  <si>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</si>
  <si>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</si>
  <si>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</si>
  <si>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</si>
  <si>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</si>
  <si>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</si>
  <si>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</si>
  <si>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</si>
  <si>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</si>
  <si>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</si>
  <si>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</si>
  <si>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</si>
  <si>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</si>
  <si>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</si>
  <si>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</si>
  <si>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</si>
  <si>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</si>
  <si>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</si>
  <si>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</si>
  <si>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</si>
  <si>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</si>
  <si>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</si>
  <si>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</si>
  <si>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</si>
  <si>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</si>
  <si>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</si>
  <si>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</si>
  <si>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</si>
  <si>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</si>
  <si>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</si>
  <si>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</si>
  <si>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</si>
  <si>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</si>
  <si>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</si>
  <si>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</si>
  <si>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</si>
  <si>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</si>
  <si>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</si>
  <si>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</si>
  <si>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</si>
  <si>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</si>
  <si>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</si>
  <si>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</si>
  <si>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</si>
  <si>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</si>
  <si>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</si>
  <si>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</si>
  <si>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</si>
  <si>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</si>
  <si>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</si>
  <si>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</si>
  <si>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</si>
  <si>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</si>
  <si>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</si>
  <si>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</si>
  <si>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</si>
  <si>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</si>
  <si>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</si>
  <si>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</si>
  <si>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</si>
  <si>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</si>
  <si>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</si>
  <si>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</si>
  <si>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</si>
  <si>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</si>
  <si>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</si>
  <si>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</si>
  <si>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</si>
  <si>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</si>
  <si>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</si>
  <si>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</si>
  <si>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</si>
  <si>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</si>
  <si>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</si>
  <si>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</si>
  <si>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</si>
  <si>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</si>
  <si>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</si>
  <si>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</si>
  <si>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</si>
  <si>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</si>
  <si>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</si>
  <si>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</si>
  <si>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</si>
  <si>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</si>
  <si>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</si>
  <si>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</si>
  <si>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</si>
  <si>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</si>
  <si>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</si>
  <si>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</si>
  <si>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</si>
  <si>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</si>
  <si>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</si>
  <si>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</si>
  <si>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</si>
  <si>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</si>
  <si>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</si>
  <si>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</si>
  <si>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</si>
  <si>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</si>
  <si>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</si>
  <si>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</si>
  <si>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</si>
  <si>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</si>
  <si>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</si>
  <si>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</si>
  <si>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</si>
  <si>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</si>
  <si>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</si>
  <si>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</si>
  <si>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</si>
  <si>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</si>
  <si>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</si>
  <si>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</si>
  <si>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</si>
  <si>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</si>
  <si>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</si>
  <si>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</si>
  <si>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</si>
  <si>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</si>
  <si>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</si>
  <si>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</si>
  <si>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</si>
  <si>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</si>
  <si>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</si>
  <si>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</si>
  <si>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</si>
  <si>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</si>
  <si>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</si>
  <si>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</si>
  <si>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</si>
  <si>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</si>
  <si>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</si>
  <si>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</si>
  <si>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</si>
  <si>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</si>
  <si>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</si>
  <si>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</si>
  <si>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</si>
  <si>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</si>
  <si>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</si>
  <si>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</si>
  <si>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</si>
  <si>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</si>
  <si>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</si>
  <si>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</si>
  <si>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</si>
  <si>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</si>
  <si>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</si>
  <si>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</si>
  <si>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</si>
  <si>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</si>
  <si>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</si>
  <si>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</si>
  <si>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</si>
  <si>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</si>
  <si>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</si>
  <si>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</si>
  <si>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</si>
  <si>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</si>
  <si>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</si>
  <si>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</si>
  <si>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</si>
  <si>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</si>
  <si>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</si>
  <si>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</si>
  <si>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</si>
  <si>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</si>
  <si>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</si>
  <si>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</si>
  <si>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</si>
  <si>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</si>
  <si>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</si>
  <si>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</si>
  <si>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</si>
  <si>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</si>
  <si>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</si>
  <si>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</si>
  <si>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</si>
  <si>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</si>
  <si>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</si>
  <si>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</si>
  <si>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</si>
  <si>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</si>
  <si>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</si>
  <si>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</si>
  <si>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</si>
  <si>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</si>
  <si>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</si>
  <si>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</si>
  <si>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</si>
  <si>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</si>
  <si>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</si>
  <si>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</si>
  <si>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</si>
  <si>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</si>
  <si>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</si>
  <si>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</si>
  <si>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</si>
  <si>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</si>
  <si>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</si>
  <si>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</si>
  <si>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</si>
  <si>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</si>
  <si>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</si>
  <si>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</si>
  <si>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</si>
  <si>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</si>
  <si>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</si>
  <si>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</si>
  <si>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</si>
  <si>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</si>
  <si>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</si>
  <si>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</si>
  <si>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</si>
  <si>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</si>
  <si>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</si>
  <si>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</si>
  <si>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</si>
  <si>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</si>
  <si>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</si>
  <si>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</si>
  <si>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</si>
  <si>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</si>
  <si>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</si>
  <si>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</si>
  <si>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</si>
  <si>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</si>
  <si>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</si>
  <si>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</si>
  <si>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</si>
  <si>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</si>
  <si>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</si>
  <si>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</si>
  <si>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</si>
  <si>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</si>
  <si>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</si>
  <si>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</si>
  <si>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</si>
  <si>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</si>
  <si>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</si>
  <si>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</si>
  <si>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</si>
  <si>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</si>
  <si>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</si>
  <si>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</si>
  <si>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</si>
  <si>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</si>
  <si>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</si>
  <si>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</si>
  <si>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</si>
  <si>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</si>
  <si>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</si>
  <si>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</si>
  <si>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</si>
  <si>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</si>
  <si>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</si>
  <si>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</si>
  <si>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</si>
  <si>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</si>
  <si>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</si>
  <si>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</si>
  <si>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</si>
  <si>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</si>
  <si>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</si>
  <si>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</si>
  <si>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</si>
  <si>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</si>
  <si>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</si>
  <si>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</si>
  <si>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</si>
  <si>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</si>
  <si>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</si>
  <si>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</si>
  <si>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</si>
  <si>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</si>
  <si>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</si>
  <si>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</si>
  <si>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</si>
  <si>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</si>
  <si>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</si>
  <si>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</si>
  <si>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</si>
  <si>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</si>
  <si>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</si>
  <si>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</si>
  <si>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</si>
  <si>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</si>
  <si>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</si>
  <si>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</si>
  <si>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</si>
  <si>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</si>
  <si>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</si>
  <si>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</si>
  <si>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</si>
  <si>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</si>
  <si>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</si>
  <si>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</si>
  <si>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</si>
  <si>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</si>
  <si>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</si>
  <si>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</si>
  <si>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</si>
  <si>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</si>
  <si>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</si>
  <si>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</si>
  <si>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</si>
  <si>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</si>
  <si>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</si>
  <si>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</si>
  <si>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</si>
  <si>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</si>
  <si>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</si>
  <si>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</si>
  <si>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</si>
  <si>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</si>
  <si>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</si>
  <si>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</si>
  <si>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</si>
  <si>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</si>
  <si>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</si>
  <si>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</si>
  <si>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</si>
  <si>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</si>
  <si>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</si>
  <si>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</si>
  <si>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</si>
  <si>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</si>
  <si>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</si>
  <si>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</si>
  <si>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</si>
  <si>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</si>
  <si>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</si>
  <si>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</si>
  <si>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</si>
  <si>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</si>
  <si>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</si>
  <si>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</si>
  <si>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</si>
  <si>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</si>
  <si>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</si>
  <si>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</si>
  <si>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</si>
  <si>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</si>
  <si>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</si>
  <si>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</si>
  <si>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</si>
  <si>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</si>
  <si>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</si>
  <si>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</si>
  <si>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</si>
  <si>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</si>
  <si>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</si>
  <si>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</si>
  <si>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</si>
  <si>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</si>
  <si>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</si>
  <si>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</si>
  <si>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</si>
  <si>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</si>
  <si>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</si>
  <si>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</si>
  <si>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</si>
  <si>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</si>
  <si>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</si>
  <si>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</si>
  <si>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</si>
  <si>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</si>
  <si>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</si>
  <si>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</si>
  <si>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</si>
  <si>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</si>
  <si>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</si>
  <si>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</si>
  <si>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</si>
  <si>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</si>
  <si>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</si>
  <si>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</si>
  <si>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</si>
  <si>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</si>
  <si>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</si>
  <si>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</si>
  <si>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</si>
  <si>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</si>
  <si>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</si>
  <si>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</si>
  <si>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</si>
  <si>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</si>
  <si>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</si>
  <si>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</si>
  <si>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</si>
  <si>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</si>
  <si>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</si>
  <si>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</si>
  <si>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</si>
  <si>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</si>
  <si>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</si>
  <si>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</si>
  <si>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</si>
  <si>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</si>
  <si>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</si>
  <si>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</si>
  <si>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</si>
  <si>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</si>
  <si>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</si>
  <si>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</si>
  <si>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</si>
  <si>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</si>
  <si>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</si>
  <si>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</si>
  <si>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</si>
  <si>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</si>
  <si>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</si>
  <si>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</si>
  <si>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</si>
  <si>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</si>
  <si>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</si>
  <si>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</si>
  <si>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</si>
  <si>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</si>
  <si>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</si>
  <si>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</si>
  <si>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</si>
  <si>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</si>
  <si>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</si>
  <si>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</si>
  <si>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</si>
  <si>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</si>
  <si>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</si>
  <si>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</si>
  <si>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</si>
  <si>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</si>
  <si>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</si>
  <si>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</si>
  <si>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</si>
  <si>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</si>
  <si>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</si>
  <si>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</si>
  <si>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</si>
  <si>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</si>
  <si>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</si>
  <si>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</si>
  <si>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</si>
  <si>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</si>
  <si>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</si>
  <si>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</si>
  <si>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</si>
  <si>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</si>
  <si>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</si>
  <si>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</si>
  <si>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</si>
  <si>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</si>
  <si>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</si>
  <si>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</si>
  <si>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</si>
  <si>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</si>
  <si>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</si>
  <si>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</si>
  <si>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</si>
  <si>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</si>
  <si>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</si>
  <si>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</si>
  <si>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</si>
  <si>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</si>
  <si>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</si>
  <si>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</si>
  <si>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</si>
  <si>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</si>
  <si>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</si>
  <si>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</si>
  <si>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</si>
  <si>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</si>
  <si>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</si>
  <si>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</si>
  <si>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</si>
  <si>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</si>
  <si>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</si>
  <si>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</si>
  <si>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</si>
  <si>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</si>
  <si>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</si>
  <si>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</si>
  <si>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</si>
  <si>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</si>
  <si>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</si>
  <si>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</si>
  <si>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</si>
  <si>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</si>
  <si>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</si>
  <si>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</si>
  <si>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</si>
  <si>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</si>
  <si>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</si>
  <si>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</si>
  <si>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</si>
  <si>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</si>
  <si>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</si>
  <si>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</si>
  <si>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</si>
  <si>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</si>
  <si>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</si>
  <si>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</si>
  <si>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</si>
  <si>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</si>
  <si>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</si>
  <si>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</si>
  <si>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</si>
  <si>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</si>
  <si>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</si>
  <si>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</si>
  <si>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</si>
  <si>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</si>
  <si>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</si>
  <si>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</si>
  <si>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</si>
  <si>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</si>
  <si>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</si>
  <si>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</si>
  <si>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</si>
  <si>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</si>
  <si>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</si>
  <si>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</si>
  <si>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</si>
  <si>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</si>
  <si>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</si>
  <si>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</si>
  <si>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</si>
  <si>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</si>
  <si>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</si>
  <si>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</si>
  <si>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</si>
  <si>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</si>
  <si>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</si>
  <si>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</si>
  <si>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</si>
  <si>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</si>
  <si>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</si>
  <si>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</si>
  <si>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</si>
  <si>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</si>
  <si>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</si>
  <si>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</si>
  <si>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</si>
  <si>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</si>
  <si>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</si>
  <si>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</si>
  <si>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</si>
  <si>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</si>
  <si>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</si>
  <si>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</si>
  <si>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</si>
  <si>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</si>
  <si>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</si>
  <si>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</si>
  <si>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</si>
  <si>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</si>
  <si>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</si>
  <si>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</si>
  <si>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</si>
  <si>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</si>
  <si>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</si>
  <si>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</si>
  <si>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</si>
  <si>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</si>
  <si>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</si>
  <si>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</si>
  <si>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</si>
  <si>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</si>
  <si>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</si>
  <si>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</si>
  <si>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</si>
  <si>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</si>
  <si>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</si>
  <si>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</si>
  <si>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</si>
  <si>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</si>
  <si>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</si>
  <si>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</si>
  <si>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</si>
  <si>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</si>
  <si>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</si>
  <si>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</si>
  <si>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</si>
  <si>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</si>
  <si>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</si>
  <si>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</si>
  <si>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</si>
  <si>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</si>
  <si>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</si>
  <si>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</si>
  <si>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</si>
  <si>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</si>
  <si>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</si>
  <si>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</si>
  <si>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</si>
  <si>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</si>
  <si>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</si>
  <si>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</si>
  <si>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</si>
  <si>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</si>
  <si>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</si>
  <si>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</si>
  <si>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</si>
  <si>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</si>
  <si>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</si>
  <si>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</si>
  <si>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</si>
  <si>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</si>
  <si>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</si>
  <si>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</si>
  <si>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</si>
  <si>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</si>
  <si>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</si>
  <si>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</si>
  <si>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</si>
  <si>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</si>
  <si>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</si>
  <si>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</si>
  <si>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</si>
  <si>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</si>
  <si>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</si>
  <si>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</si>
  <si>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</si>
  <si>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</si>
  <si>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</si>
  <si>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</si>
  <si>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</si>
  <si>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</si>
  <si>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</si>
  <si>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</si>
  <si>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</si>
  <si>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</si>
  <si>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</si>
  <si>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</si>
  <si>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</si>
  <si>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</si>
  <si>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</si>
  <si>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</si>
  <si>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</si>
  <si>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</si>
  <si>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</si>
  <si>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</si>
  <si>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</si>
  <si>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</si>
  <si>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</si>
  <si>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</si>
  <si>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</si>
  <si>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</si>
  <si>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</si>
  <si>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</si>
  <si>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</si>
  <si>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</si>
  <si>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</si>
  <si>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</si>
  <si>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</si>
  <si>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</si>
  <si>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</si>
  <si>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</si>
  <si>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</si>
  <si>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</si>
  <si>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</si>
  <si>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</si>
  <si>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</si>
  <si>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</si>
  <si>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</si>
  <si>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</si>
  <si>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</si>
  <si>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</si>
  <si>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</si>
  <si>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</si>
  <si>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</si>
  <si>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</si>
  <si>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</si>
  <si>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</si>
  <si>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</si>
  <si>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</si>
  <si>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</si>
  <si>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</si>
  <si>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</si>
  <si>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</si>
  <si>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</si>
  <si>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</si>
  <si>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</si>
  <si>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</si>
  <si>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</si>
  <si>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</si>
  <si>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</si>
  <si>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</si>
  <si>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</si>
  <si>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</si>
  <si>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</si>
  <si>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</si>
  <si>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</si>
  <si>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</si>
  <si>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</si>
  <si>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</si>
  <si>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</si>
  <si>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</si>
  <si>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</si>
  <si>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</si>
  <si>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</si>
  <si>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</si>
  <si>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</si>
  <si>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</si>
  <si>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</si>
  <si>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</si>
  <si>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</si>
  <si>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</si>
  <si>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</si>
  <si>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</si>
  <si>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</si>
  <si>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</si>
  <si>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</si>
  <si>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</si>
  <si>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</si>
  <si>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</si>
  <si>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</si>
  <si>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</si>
  <si>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</si>
  <si>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</si>
  <si>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</si>
  <si>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</si>
  <si>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</si>
  <si>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</si>
  <si>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</si>
  <si>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</si>
  <si>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</si>
  <si>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</si>
  <si>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</si>
  <si>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</si>
  <si>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</si>
  <si>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</si>
  <si>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</si>
  <si>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</si>
  <si>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</si>
  <si>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</si>
  <si>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</si>
  <si>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</si>
  <si>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</si>
  <si>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</si>
  <si>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</si>
  <si>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</si>
  <si>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</si>
  <si>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</si>
  <si>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</si>
  <si>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</si>
  <si>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</si>
  <si>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</si>
  <si>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</si>
  <si>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</si>
  <si>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</si>
  <si>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</si>
  <si>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</si>
  <si>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</si>
  <si>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</si>
  <si>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</si>
  <si>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</si>
  <si>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</si>
  <si>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</si>
  <si>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</si>
  <si>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</si>
  <si>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</si>
  <si>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</si>
  <si>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</si>
  <si>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</si>
  <si>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</si>
  <si>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</si>
  <si>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</si>
  <si>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</si>
  <si>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</si>
  <si>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</si>
  <si>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</si>
  <si>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</si>
  <si>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</si>
  <si>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</si>
  <si>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</si>
  <si>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</si>
  <si>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</si>
  <si>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</si>
  <si>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</si>
  <si>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</si>
  <si>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</si>
  <si>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</si>
  <si>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</si>
  <si>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</si>
  <si>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</si>
  <si>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</si>
  <si>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</si>
  <si>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</si>
  <si>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</si>
  <si>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</si>
  <si>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</si>
  <si>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</si>
  <si>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</si>
  <si>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</si>
  <si>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</si>
  <si>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</si>
  <si>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</si>
  <si>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</si>
  <si>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</si>
  <si>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</si>
  <si>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</si>
  <si>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</si>
  <si>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</si>
  <si>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</si>
  <si>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</si>
  <si>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</si>
  <si>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</si>
  <si>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</si>
  <si>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</si>
  <si>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</si>
  <si>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</si>
  <si>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</si>
  <si>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</si>
  <si>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</si>
  <si>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</si>
  <si>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</si>
  <si>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</si>
  <si>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</si>
  <si>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</si>
  <si>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</si>
  <si>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</si>
  <si>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</si>
  <si>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</si>
  <si>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</si>
  <si>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</si>
  <si>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</si>
  <si>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</si>
  <si>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</si>
  <si>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</si>
  <si>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</si>
  <si>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</si>
  <si>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</si>
  <si>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</si>
  <si>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</si>
  <si>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</si>
  <si>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</si>
  <si>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</si>
  <si>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</si>
  <si>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</si>
  <si>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</si>
  <si>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</si>
  <si>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</si>
  <si>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</si>
  <si>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</si>
  <si>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</si>
  <si>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</si>
  <si>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</si>
  <si>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</si>
  <si>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</si>
  <si>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</si>
  <si>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</si>
  <si>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</si>
  <si>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</si>
  <si>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</si>
  <si>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</si>
  <si>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</si>
  <si>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</si>
  <si>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</si>
  <si>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</si>
  <si>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</si>
  <si>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</si>
  <si>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</si>
  <si>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</si>
  <si>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</si>
  <si>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</si>
  <si>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</si>
  <si>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</si>
  <si>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</si>
  <si>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</si>
  <si>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</si>
  <si>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</si>
  <si>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</si>
  <si>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</si>
  <si>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</si>
  <si>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</si>
  <si>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</si>
  <si>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</si>
  <si>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</si>
  <si>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</si>
  <si>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</si>
  <si>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</si>
  <si>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</si>
  <si>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</si>
  <si>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</si>
  <si>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</si>
  <si>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</si>
  <si>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</si>
  <si>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</si>
  <si>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</si>
  <si>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</si>
  <si>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</si>
  <si>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</si>
  <si>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</si>
  <si>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</si>
  <si>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</si>
  <si>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</si>
  <si>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</si>
  <si>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</si>
  <si>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</si>
  <si>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</si>
  <si>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</si>
  <si>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</si>
  <si>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</si>
  <si>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</si>
  <si>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</si>
  <si>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</si>
  <si>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</si>
  <si>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</si>
  <si>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</si>
  <si>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</si>
  <si>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</si>
  <si>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</si>
  <si>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</si>
  <si>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</si>
  <si>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</si>
  <si>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</si>
  <si>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</si>
  <si>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</si>
  <si>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</si>
  <si>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</si>
  <si>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</si>
  <si>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</si>
  <si>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</si>
  <si>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</si>
  <si>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</si>
  <si>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</si>
  <si>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</si>
  <si>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</si>
  <si>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</si>
  <si>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</si>
  <si>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</si>
  <si>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</si>
  <si>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</si>
  <si>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</si>
  <si>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</si>
  <si>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</si>
  <si>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</si>
  <si>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</si>
  <si>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</si>
  <si>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</si>
  <si>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</si>
  <si>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</si>
  <si>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</si>
  <si>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</si>
  <si>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</si>
  <si>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</si>
  <si>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</si>
  <si>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</si>
  <si>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</si>
  <si>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</si>
  <si>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</si>
  <si>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</si>
  <si>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</si>
  <si>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</si>
  <si>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</si>
  <si>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</si>
  <si>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</si>
  <si>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</si>
  <si>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</si>
  <si>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</si>
  <si>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</si>
  <si>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</si>
  <si>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</si>
  <si>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</si>
  <si>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</si>
  <si>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</si>
  <si>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</si>
  <si>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</si>
  <si>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</si>
  <si>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</si>
  <si>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</si>
  <si>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</si>
  <si>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</si>
  <si>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</si>
  <si>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</si>
  <si>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</si>
  <si>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</si>
  <si>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</si>
  <si>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</si>
  <si>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</si>
  <si>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</si>
  <si>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</si>
  <si>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</si>
  <si>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</si>
  <si>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</si>
  <si>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</si>
  <si>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</si>
  <si>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</si>
  <si>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</si>
  <si>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</si>
  <si>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</si>
  <si>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</si>
  <si>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</si>
  <si>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</si>
  <si>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</si>
  <si>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</si>
  <si>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</si>
  <si>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</si>
  <si>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</si>
  <si>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</si>
  <si>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</si>
  <si>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</si>
  <si>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</si>
  <si>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</si>
  <si>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</si>
  <si>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</si>
  <si>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</si>
  <si>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</si>
  <si>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</si>
  <si>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</si>
  <si>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</si>
  <si>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</si>
  <si>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</si>
  <si>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</si>
  <si>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</si>
  <si>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</si>
  <si>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</si>
  <si>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</si>
  <si>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</si>
  <si>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</si>
  <si>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</si>
  <si>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</si>
  <si>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</si>
  <si>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</si>
  <si>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</si>
  <si>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</si>
  <si>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</si>
  <si>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</si>
  <si>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</si>
  <si>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</si>
  <si>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</si>
  <si>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</si>
  <si>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</si>
  <si>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</si>
  <si>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</si>
  <si>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</si>
  <si>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</si>
  <si>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</si>
  <si>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</si>
  <si>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</si>
  <si>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</si>
  <si>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</si>
  <si>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</si>
  <si>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</si>
  <si>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</si>
  <si>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</si>
  <si>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</si>
  <si>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</si>
  <si>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</si>
  <si>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</si>
  <si>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</si>
  <si>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</si>
  <si>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</si>
  <si>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</si>
  <si>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</si>
  <si>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</si>
  <si>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</si>
  <si>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</si>
  <si>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</si>
  <si>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</si>
  <si>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</si>
  <si>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</si>
  <si>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</si>
  <si>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</si>
  <si>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</si>
  <si>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</si>
  <si>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</si>
  <si>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</si>
  <si>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</si>
  <si>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</si>
  <si>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</si>
  <si>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</si>
  <si>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</si>
  <si>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</si>
  <si>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</si>
  <si>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</si>
  <si>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</si>
  <si>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</si>
  <si>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</si>
  <si>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</si>
  <si>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</si>
  <si>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</si>
  <si>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</si>
  <si>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</si>
  <si>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</si>
  <si>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</si>
  <si>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</si>
  <si>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</si>
  <si>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</si>
  <si>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</si>
  <si>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</si>
  <si>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</si>
  <si>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</si>
  <si>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</si>
  <si>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</si>
  <si>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</si>
  <si>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</si>
  <si>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</si>
  <si>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</si>
  <si>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</si>
  <si>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</si>
  <si>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</si>
  <si>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</si>
  <si>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</si>
  <si>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</si>
  <si>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</si>
  <si>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</si>
  <si>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</si>
  <si>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</si>
  <si>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</si>
  <si>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</si>
  <si>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</si>
  <si>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</si>
  <si>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</si>
  <si>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</si>
  <si>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</si>
  <si>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</si>
  <si>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</si>
  <si>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</si>
  <si>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</si>
  <si>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</si>
  <si>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</si>
  <si>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</si>
  <si>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</si>
  <si>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</si>
  <si>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</si>
  <si>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</si>
  <si>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</si>
  <si>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</si>
  <si>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</si>
  <si>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</si>
  <si>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</si>
  <si>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</si>
  <si>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</si>
  <si>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</si>
  <si>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</si>
  <si>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</si>
  <si>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</si>
  <si>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</si>
  <si>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</si>
  <si>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</si>
  <si>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</si>
  <si>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</si>
  <si>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</si>
  <si>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</si>
  <si>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</si>
  <si>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</si>
  <si>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</si>
  <si>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</si>
  <si>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</si>
  <si>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</si>
  <si>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</si>
  <si>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</si>
  <si>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</si>
  <si>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</si>
  <si>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</si>
  <si>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</si>
  <si>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</si>
  <si>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</si>
  <si>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</si>
  <si>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</si>
  <si>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</si>
  <si>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</si>
  <si>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</si>
  <si>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</si>
  <si>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</si>
  <si>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</si>
  <si>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</si>
  <si>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</si>
  <si>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</si>
  <si>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</si>
  <si>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</si>
  <si>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</si>
  <si>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</si>
  <si>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</si>
  <si>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</si>
  <si>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</si>
  <si>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</si>
  <si>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</si>
  <si>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</si>
  <si>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</si>
  <si>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</si>
  <si>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</si>
  <si>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</si>
  <si>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</si>
  <si>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</si>
  <si>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</si>
  <si>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</si>
  <si>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</si>
  <si>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</si>
  <si>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</si>
  <si>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</si>
  <si>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</si>
  <si>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</si>
  <si>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</si>
  <si>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</si>
  <si>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</si>
  <si>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</si>
  <si>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</si>
  <si>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</si>
  <si>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</si>
  <si>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</si>
  <si>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</si>
  <si>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</si>
  <si>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</si>
  <si>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</si>
  <si>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</si>
  <si>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</si>
  <si>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</si>
  <si>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</si>
  <si>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</si>
  <si>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</si>
  <si>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</si>
  <si>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</si>
  <si>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</si>
  <si>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</si>
  <si>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</si>
  <si>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</si>
  <si>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</si>
  <si>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</si>
  <si>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</si>
  <si>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</si>
  <si>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</si>
  <si>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</si>
  <si>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</si>
  <si>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</si>
  <si>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</si>
  <si>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</si>
  <si>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</si>
  <si>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</si>
  <si>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</si>
  <si>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</si>
  <si>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</si>
  <si>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</si>
  <si>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</si>
  <si>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</si>
  <si>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</si>
  <si>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</si>
  <si>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</si>
  <si>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</si>
  <si>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</si>
  <si>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</si>
  <si>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</si>
  <si>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</si>
  <si>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</si>
  <si>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</si>
  <si>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</si>
  <si>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</si>
  <si>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</si>
  <si>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</si>
  <si>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</si>
  <si>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</si>
  <si>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</si>
  <si>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</si>
  <si>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</si>
  <si>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</si>
  <si>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</si>
  <si>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</si>
  <si>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</si>
  <si>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</si>
  <si>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</si>
  <si>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</si>
  <si>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</si>
  <si>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</si>
  <si>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</si>
  <si>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</si>
  <si>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</si>
  <si>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</si>
  <si>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</si>
  <si>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</si>
  <si>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</si>
  <si>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</si>
  <si>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</si>
  <si>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</si>
  <si>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</si>
  <si>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</si>
  <si>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</si>
  <si>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</si>
  <si>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</si>
  <si>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</si>
  <si>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</si>
  <si>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</si>
  <si>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</si>
  <si>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</si>
  <si>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</si>
  <si>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</si>
  <si>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</si>
  <si>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</si>
  <si>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</si>
  <si>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</si>
  <si>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</si>
  <si>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</si>
  <si>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</si>
  <si>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</si>
  <si>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</si>
  <si>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</si>
  <si>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</si>
  <si>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</si>
  <si>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</si>
  <si>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</si>
  <si>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</si>
  <si>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</si>
  <si>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</si>
  <si>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</si>
  <si>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</si>
  <si>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</si>
  <si>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</si>
  <si>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</si>
  <si>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</si>
  <si>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</si>
  <si>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</si>
  <si>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</si>
  <si>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</si>
  <si>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</si>
  <si>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</si>
  <si>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</si>
  <si>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</si>
  <si>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</si>
  <si>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</si>
  <si>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</si>
  <si>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</si>
  <si>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</si>
  <si>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</si>
  <si>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</si>
  <si>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</si>
  <si>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</si>
  <si>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</si>
  <si>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</si>
  <si>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</si>
  <si>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</si>
  <si>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</si>
  <si>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</si>
  <si>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</si>
  <si>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</si>
  <si>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</si>
  <si>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</si>
  <si>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</si>
  <si>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</si>
  <si>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</si>
  <si>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</si>
  <si>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</si>
  <si>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</si>
  <si>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</si>
  <si>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</si>
  <si>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</si>
  <si>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</si>
  <si>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</si>
  <si>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</si>
  <si>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</si>
  <si>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</si>
  <si>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</si>
  <si>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</si>
  <si>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</si>
  <si>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</si>
  <si>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</si>
  <si>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</si>
  <si>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</si>
  <si>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</si>
  <si>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</si>
  <si>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</si>
  <si>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</si>
  <si>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</si>
  <si>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</si>
  <si>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</si>
  <si>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</si>
  <si>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</si>
  <si>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</si>
  <si>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</si>
  <si>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</si>
  <si>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</si>
  <si>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</si>
  <si>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</si>
  <si>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</si>
  <si>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</si>
  <si>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</si>
  <si>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</si>
  <si>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</si>
  <si>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</si>
  <si>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</si>
  <si>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</si>
  <si>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</si>
  <si>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</si>
  <si>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</si>
  <si>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</si>
  <si>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</si>
  <si>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</si>
  <si>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</si>
  <si>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</si>
  <si>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</si>
  <si>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</si>
  <si>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</si>
  <si>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</si>
  <si>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</si>
  <si>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</si>
  <si>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</si>
  <si>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</si>
  <si>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</si>
  <si>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</si>
  <si>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</si>
  <si>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</si>
  <si>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</si>
  <si>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</si>
  <si>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</si>
  <si>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</si>
  <si>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</si>
  <si>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</si>
  <si>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</si>
  <si>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</si>
  <si>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</si>
  <si>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</si>
  <si>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</si>
  <si>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</si>
  <si>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</si>
  <si>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</si>
  <si>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</si>
  <si>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</si>
  <si>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</si>
  <si>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</si>
  <si>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</si>
  <si>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</si>
  <si>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</si>
  <si>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</si>
  <si>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</si>
  <si>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</si>
  <si>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</si>
  <si>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</si>
  <si>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</si>
  <si>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</si>
  <si>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</si>
  <si>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</si>
  <si>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</si>
  <si>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</si>
  <si>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</si>
  <si>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</si>
  <si>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</si>
  <si>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</si>
  <si>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</si>
  <si>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</si>
  <si>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</si>
  <si>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</si>
  <si>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</si>
  <si>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</si>
  <si>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</si>
  <si>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</si>
  <si>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</si>
  <si>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</si>
  <si>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</si>
  <si>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</si>
  <si>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</si>
  <si>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</si>
  <si>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</si>
  <si>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</si>
  <si>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</si>
  <si>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</si>
  <si>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</si>
  <si>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</si>
  <si>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</si>
  <si>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</si>
  <si>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</si>
  <si>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</si>
  <si>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</si>
  <si>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</si>
  <si>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</si>
  <si>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</si>
  <si>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</si>
  <si>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</si>
  <si>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</si>
  <si>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</si>
  <si>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</si>
  <si>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</si>
  <si>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</si>
  <si>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</si>
  <si>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</si>
  <si>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</si>
  <si>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</si>
  <si>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</si>
  <si>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</si>
  <si>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</si>
  <si>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</si>
  <si>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</si>
  <si>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</si>
  <si>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</si>
  <si>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</si>
  <si>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</si>
  <si>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</si>
  <si>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</si>
  <si>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</si>
  <si>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</si>
  <si>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</si>
  <si>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</si>
  <si>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</si>
  <si>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</si>
  <si>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</si>
  <si>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</si>
  <si>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</si>
  <si>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</si>
  <si>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</si>
  <si>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</si>
  <si>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</si>
  <si>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</si>
  <si>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</si>
  <si>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</si>
  <si>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</si>
  <si>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</si>
  <si>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</si>
  <si>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</si>
  <si>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</si>
  <si>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</si>
  <si>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</si>
  <si>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</si>
  <si>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</si>
  <si>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</si>
  <si>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</si>
  <si>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</si>
  <si>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</si>
  <si>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</si>
  <si>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</si>
  <si>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</si>
  <si>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</si>
  <si>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</si>
  <si>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</si>
  <si>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</si>
  <si>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</si>
  <si>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</si>
  <si>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</si>
  <si>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</si>
  <si>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</si>
  <si>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</si>
  <si>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</si>
  <si>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</si>
  <si>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</si>
  <si>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</si>
  <si>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</si>
  <si>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</si>
  <si>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</si>
  <si>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</si>
  <si>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</si>
  <si>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</si>
  <si>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</si>
  <si>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</si>
  <si>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</si>
  <si>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</si>
  <si>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</si>
  <si>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</si>
  <si>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</si>
  <si>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</si>
  <si>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</si>
  <si>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</si>
  <si>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</si>
  <si>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</si>
  <si>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</si>
  <si>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</si>
  <si>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</si>
  <si>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</si>
  <si>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</si>
  <si>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</si>
  <si>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</si>
  <si>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</si>
  <si>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</si>
  <si>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</si>
  <si>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</si>
  <si>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</si>
  <si>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</si>
  <si>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</si>
  <si>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</si>
  <si>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</si>
  <si>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</si>
  <si>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</si>
  <si>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</si>
  <si>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</si>
  <si>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</si>
  <si>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</si>
  <si>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</si>
  <si>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</si>
  <si>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</si>
  <si>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</si>
  <si>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</si>
  <si>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</si>
  <si>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</si>
  <si>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</si>
  <si>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</si>
  <si>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</si>
  <si>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</si>
  <si>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</si>
  <si>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</si>
  <si>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</si>
  <si>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</si>
  <si>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</si>
  <si>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</si>
  <si>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</si>
  <si>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</si>
  <si>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</si>
  <si>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</si>
  <si>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</si>
  <si>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</si>
  <si>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</si>
  <si>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</si>
  <si>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</si>
  <si>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</si>
  <si>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</si>
  <si>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</si>
  <si>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</si>
  <si>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</si>
  <si>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</si>
  <si>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</si>
  <si>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</si>
  <si>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</si>
  <si>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</si>
  <si>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</si>
  <si>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</si>
  <si>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</si>
  <si>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</si>
  <si>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</si>
  <si>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</si>
  <si>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</si>
  <si>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</si>
  <si>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</si>
  <si>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</si>
  <si>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</si>
  <si>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</si>
  <si>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</si>
  <si>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</si>
  <si>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</si>
  <si>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</si>
  <si>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</si>
  <si>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</si>
  <si>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</si>
  <si>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</si>
  <si>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</si>
  <si>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</si>
  <si>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</si>
  <si>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</si>
  <si>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</si>
  <si>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</si>
  <si>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</si>
  <si>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</si>
  <si>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</si>
  <si>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</si>
  <si>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</si>
  <si>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</si>
  <si>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</si>
  <si>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</si>
  <si>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</si>
  <si>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</si>
  <si>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</si>
  <si>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</si>
  <si>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</si>
  <si>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</si>
  <si>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</si>
  <si>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</si>
  <si>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</si>
  <si>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</si>
  <si>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</si>
  <si>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</si>
  <si>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</si>
  <si>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</si>
  <si>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</si>
  <si>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</si>
  <si>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</si>
  <si>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</si>
  <si>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</si>
  <si>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</si>
  <si>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</si>
  <si>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</si>
  <si>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</si>
  <si>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</si>
  <si>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</si>
  <si>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</si>
  <si>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</si>
  <si>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</si>
  <si>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</si>
  <si>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</si>
  <si>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</si>
  <si>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</si>
  <si>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</si>
  <si>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</si>
  <si>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</si>
  <si>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</si>
  <si>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</si>
  <si>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</si>
  <si>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</si>
  <si>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</si>
  <si>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</si>
  <si>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</si>
  <si>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</si>
  <si>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</si>
  <si>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</si>
  <si>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</si>
  <si>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</si>
  <si>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</si>
  <si>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</si>
  <si>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</si>
  <si>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</si>
  <si>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</si>
  <si>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</si>
  <si>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</si>
  <si>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</si>
  <si>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</si>
  <si>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</si>
  <si>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</si>
  <si>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</si>
  <si>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</si>
  <si>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</si>
  <si>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</si>
  <si>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</si>
  <si>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</si>
  <si>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</si>
  <si>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</si>
  <si>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</si>
  <si>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</si>
  <si>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</si>
  <si>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</si>
  <si>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</si>
  <si>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</si>
  <si>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</si>
  <si>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</si>
  <si>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</si>
  <si>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</si>
  <si>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</si>
  <si>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</si>
  <si>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</si>
  <si>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</si>
  <si>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</si>
  <si>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</si>
  <si>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</si>
  <si>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</si>
  <si>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</si>
  <si>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</si>
  <si>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</si>
  <si>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</si>
  <si>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</si>
  <si>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</si>
  <si>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</si>
  <si>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</si>
  <si>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</si>
  <si>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</si>
  <si>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</si>
  <si>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</si>
  <si>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</si>
  <si>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</si>
  <si>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</si>
  <si>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</si>
  <si>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</si>
  <si>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</si>
  <si>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</si>
  <si>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</si>
  <si>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</si>
  <si>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</si>
  <si>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</si>
  <si>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</si>
  <si>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</si>
  <si>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</si>
  <si>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</si>
  <si>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</si>
  <si>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</si>
  <si>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</si>
  <si>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</si>
  <si>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</si>
  <si>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</si>
  <si>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</si>
  <si>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</si>
  <si>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</si>
  <si>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</si>
  <si>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</si>
  <si>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</si>
  <si>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</si>
  <si>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</si>
  <si>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</si>
  <si>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</si>
  <si>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</si>
  <si>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</si>
  <si>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</si>
  <si>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</si>
  <si>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</si>
  <si>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</si>
  <si>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</si>
  <si>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</si>
  <si>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</si>
  <si>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</si>
  <si>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</si>
  <si>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</si>
  <si>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</si>
  <si>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</si>
  <si>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</si>
  <si>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</si>
  <si>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</si>
  <si>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</si>
  <si>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</si>
  <si>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</si>
  <si>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</si>
  <si>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</si>
  <si>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</si>
  <si>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</si>
  <si>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</si>
  <si>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</si>
  <si>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</si>
  <si>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</si>
  <si>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</si>
  <si>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</si>
  <si>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</si>
  <si>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</si>
  <si>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</si>
  <si>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</si>
  <si>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</si>
  <si>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</si>
  <si>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</si>
  <si>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</si>
  <si>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</si>
  <si>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</si>
  <si>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</si>
  <si>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</si>
  <si>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</si>
  <si>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</si>
  <si>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</si>
  <si>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</si>
  <si>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</si>
  <si>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</si>
  <si>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</si>
  <si>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</si>
  <si>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</si>
  <si>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</si>
  <si>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</si>
  <si>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</si>
  <si>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</si>
  <si>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</si>
  <si>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</si>
  <si>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</si>
  <si>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</si>
  <si>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</si>
  <si>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</si>
  <si>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</si>
  <si>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</si>
  <si>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</si>
  <si>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</si>
  <si>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</si>
  <si>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</si>
  <si>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</si>
  <si>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</si>
  <si>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</si>
  <si>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</si>
  <si>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</si>
  <si>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</si>
  <si>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</si>
  <si>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</si>
  <si>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</si>
  <si>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</si>
  <si>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</si>
  <si>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</si>
  <si>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</si>
  <si>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</si>
  <si>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</si>
  <si>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</si>
  <si>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</si>
  <si>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</si>
  <si>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</si>
  <si>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</si>
  <si>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</si>
  <si>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</si>
  <si>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</si>
  <si>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</si>
  <si>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</si>
  <si>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</si>
  <si>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</si>
  <si>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</si>
  <si>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</si>
  <si>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</si>
  <si>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</si>
  <si>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</si>
  <si>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</si>
  <si>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</si>
  <si>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</si>
  <si>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</si>
  <si>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</si>
  <si>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</si>
  <si>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</si>
  <si>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</si>
  <si>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</si>
  <si>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</si>
  <si>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</si>
  <si>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</si>
  <si>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</si>
  <si>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</si>
  <si>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</si>
  <si>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</si>
  <si>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</si>
  <si>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</si>
  <si>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</si>
  <si>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</si>
  <si>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</si>
  <si>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</si>
  <si>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</si>
  <si>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</si>
  <si>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</si>
  <si>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</si>
  <si>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</si>
  <si>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</si>
  <si>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</si>
  <si>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</si>
  <si>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</si>
  <si>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</si>
  <si>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</si>
  <si>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</si>
  <si>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</si>
  <si>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</si>
  <si>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</si>
  <si>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</si>
  <si>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</si>
  <si>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</si>
  <si>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</si>
  <si>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</si>
  <si>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</si>
  <si>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</si>
  <si>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</si>
  <si>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</si>
  <si>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</si>
  <si>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</si>
  <si>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</si>
  <si>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</si>
  <si>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</si>
  <si>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</si>
  <si>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</si>
  <si>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</si>
  <si>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</si>
  <si>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</si>
  <si>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</si>
  <si>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</si>
  <si>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</si>
  <si>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</si>
  <si>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</si>
  <si>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</si>
  <si>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</si>
  <si>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</si>
  <si>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</si>
  <si>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</si>
  <si>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</si>
  <si>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</si>
  <si>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</si>
  <si>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</si>
  <si>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</si>
  <si>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</si>
  <si>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</si>
  <si>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</si>
  <si>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</si>
  <si>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</si>
  <si>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</si>
  <si>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</si>
  <si>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</si>
  <si>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</si>
  <si>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</si>
  <si>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</si>
  <si>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</si>
  <si>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</si>
  <si>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</si>
  <si>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</si>
  <si>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</si>
  <si>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</si>
  <si>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</si>
  <si>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</si>
  <si>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</si>
  <si>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</si>
  <si>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</si>
  <si>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</si>
  <si>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</si>
  <si>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</si>
  <si>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</si>
  <si>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</si>
  <si>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</si>
  <si>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</si>
  <si>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</si>
  <si>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</si>
  <si>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</si>
  <si>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</si>
  <si>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</si>
  <si>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</si>
  <si>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</si>
  <si>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</si>
  <si>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</si>
  <si>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</si>
  <si>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</si>
  <si>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</si>
  <si>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</si>
  <si>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</si>
  <si>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</si>
  <si>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</si>
  <si>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</si>
  <si>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</si>
  <si>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</si>
  <si>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</si>
  <si>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</si>
  <si>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</si>
  <si>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</si>
  <si>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</si>
  <si>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</si>
  <si>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</si>
  <si>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</si>
  <si>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</si>
  <si>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</si>
  <si>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</si>
  <si>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</si>
  <si>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</si>
  <si>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</si>
  <si>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</si>
  <si>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</si>
  <si>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</si>
  <si>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</si>
  <si>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</si>
  <si>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</si>
  <si>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</si>
  <si>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</si>
  <si>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</si>
  <si>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</si>
  <si>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</si>
  <si>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</si>
  <si>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</si>
  <si>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</si>
  <si>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</si>
  <si>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</si>
  <si>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</si>
  <si>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</si>
  <si>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</si>
  <si>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</si>
  <si>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</si>
  <si>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</si>
  <si>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</si>
  <si>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</si>
  <si>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</si>
  <si>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</si>
  <si>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</si>
  <si>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</si>
  <si>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</si>
  <si>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</si>
  <si>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</si>
  <si>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</si>
  <si>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</si>
  <si>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</si>
  <si>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</si>
  <si>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</si>
  <si>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</si>
  <si>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</si>
  <si>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</si>
  <si>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</si>
  <si>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</si>
  <si>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</si>
  <si>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</si>
  <si>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</si>
  <si>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</si>
  <si>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</si>
  <si>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</si>
  <si>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</si>
  <si>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</si>
  <si>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</si>
  <si>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</si>
  <si>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</si>
  <si>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</si>
  <si>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</si>
  <si>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</si>
  <si>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</si>
  <si>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</si>
  <si>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</si>
  <si>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</si>
  <si>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</si>
  <si>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</si>
  <si>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</si>
  <si>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</si>
  <si>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</si>
  <si>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</si>
  <si>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</si>
  <si>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</si>
  <si>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</si>
  <si>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</si>
  <si>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</si>
  <si>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</si>
  <si>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</si>
  <si>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</si>
  <si>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</si>
  <si>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</si>
  <si>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</si>
  <si>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</si>
  <si>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</si>
  <si>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</si>
  <si>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</si>
  <si>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</si>
  <si>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</si>
  <si>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</si>
  <si>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</si>
  <si>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</si>
  <si>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</si>
  <si>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</si>
  <si>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</si>
  <si>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</si>
  <si>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</si>
  <si>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</si>
  <si>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</si>
  <si>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</si>
  <si>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</si>
  <si>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</si>
  <si>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</si>
  <si>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</si>
  <si>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</si>
  <si>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</si>
  <si>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</si>
  <si>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</si>
  <si>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</si>
  <si>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</si>
  <si>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</si>
  <si>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</si>
  <si>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</si>
  <si>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</si>
  <si>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</si>
  <si>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</si>
  <si>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</si>
  <si>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</si>
  <si>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</si>
  <si>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</si>
  <si>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</si>
  <si>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</si>
  <si>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</si>
  <si>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</si>
  <si>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</si>
  <si>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</si>
  <si>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</si>
  <si>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</si>
  <si>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</si>
  <si>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</si>
  <si>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</si>
  <si>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</si>
  <si>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</si>
  <si>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</si>
  <si>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</si>
  <si>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</si>
  <si>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</si>
  <si>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</si>
  <si>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</si>
  <si>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</si>
  <si>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</si>
  <si>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</si>
  <si>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</si>
  <si>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</si>
  <si>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</si>
  <si>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</si>
  <si>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</si>
  <si>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</si>
  <si>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</si>
  <si>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</si>
  <si>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</si>
  <si>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</si>
  <si>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</si>
  <si>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</si>
  <si>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</si>
  <si>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</si>
  <si>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</si>
  <si>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</si>
  <si>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</si>
  <si>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</si>
  <si>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</si>
  <si>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</si>
  <si>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</si>
  <si>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</si>
  <si>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</si>
  <si>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</si>
  <si>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</si>
  <si>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</si>
  <si>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</si>
  <si>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</si>
  <si>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</si>
  <si>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</si>
  <si>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</si>
  <si>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</si>
  <si>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</si>
  <si>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</si>
  <si>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</si>
  <si>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</si>
  <si>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</si>
  <si>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</si>
  <si>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</si>
  <si>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</si>
  <si>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</si>
  <si>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</si>
  <si>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</si>
  <si>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</si>
  <si>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</si>
  <si>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</si>
  <si>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</si>
  <si>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</si>
  <si>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</si>
  <si>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</si>
  <si>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</si>
  <si>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</si>
  <si>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</si>
  <si>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</si>
  <si>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</si>
  <si>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</si>
  <si>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</si>
  <si>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</si>
  <si>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</si>
  <si>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</si>
  <si>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</si>
  <si>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</si>
  <si>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</si>
  <si>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</si>
  <si>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</si>
  <si>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</si>
  <si>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</si>
  <si>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</si>
  <si>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</si>
  <si>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</si>
  <si>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</si>
  <si>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</si>
  <si>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</si>
  <si>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</si>
  <si>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</si>
  <si>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</si>
  <si>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</si>
  <si>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</si>
  <si>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</si>
  <si>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</si>
  <si>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</si>
  <si>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</si>
  <si>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</si>
  <si>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</si>
  <si>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</si>
  <si>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</si>
  <si>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</si>
  <si>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</si>
  <si>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</si>
  <si>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</si>
  <si>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</si>
  <si>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</si>
  <si>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</si>
  <si>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</si>
  <si>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</si>
  <si>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</si>
  <si>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</si>
  <si>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</si>
  <si>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</si>
  <si>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</si>
  <si>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</si>
  <si>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</si>
  <si>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</si>
  <si>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</si>
  <si>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</si>
  <si>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</si>
  <si>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</si>
  <si>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</si>
  <si>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</si>
  <si>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</si>
  <si>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</si>
  <si>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</si>
  <si>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</si>
  <si>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</si>
  <si>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</si>
  <si>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</si>
  <si>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</si>
  <si>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</si>
  <si>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</si>
  <si>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</si>
  <si>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</si>
  <si>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</si>
  <si>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</si>
  <si>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</si>
  <si>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</si>
  <si>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</si>
  <si>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</si>
  <si>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</si>
  <si>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</si>
  <si>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</si>
  <si>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</si>
  <si>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</si>
  <si>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</si>
  <si>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</si>
  <si>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</si>
  <si>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</si>
  <si>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</si>
  <si>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</si>
  <si>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</si>
  <si>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</si>
  <si>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</si>
  <si>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</si>
  <si>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</si>
  <si>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</si>
  <si>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</si>
  <si>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</si>
  <si>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</si>
  <si>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</si>
  <si>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</si>
  <si>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</si>
  <si>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</si>
  <si>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</si>
  <si>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</si>
  <si>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</si>
  <si>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</si>
  <si>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</si>
  <si>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</si>
  <si>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</si>
  <si>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</si>
  <si>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</si>
  <si>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</si>
  <si>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</si>
  <si>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</si>
  <si>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</si>
  <si>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</si>
  <si>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</si>
  <si>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</si>
  <si>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</si>
  <si>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</si>
  <si>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</si>
  <si>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</si>
  <si>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</si>
  <si>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</si>
  <si>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</si>
  <si>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</si>
  <si>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</si>
  <si>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</si>
  <si>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</si>
  <si>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</si>
  <si>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</si>
  <si>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</si>
  <si>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</si>
  <si>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</si>
  <si>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</si>
  <si>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</si>
  <si>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</si>
  <si>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</si>
  <si>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</si>
  <si>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</si>
  <si>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</si>
  <si>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</si>
  <si>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</si>
  <si>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</si>
  <si>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</si>
  <si>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</si>
  <si>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</si>
  <si>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</si>
  <si>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</si>
  <si>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</si>
  <si>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</si>
  <si>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</si>
  <si>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</si>
  <si>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</si>
  <si>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</si>
  <si>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</si>
  <si>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</si>
  <si>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</si>
  <si>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</si>
  <si>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</si>
  <si>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</si>
  <si>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</si>
  <si>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</si>
  <si>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</si>
  <si>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</si>
  <si>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</si>
  <si>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</si>
  <si>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</si>
  <si>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</si>
  <si>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</si>
  <si>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</si>
  <si>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</si>
  <si>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</si>
  <si>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</si>
  <si>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</si>
  <si>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</si>
  <si>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</si>
  <si>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</si>
  <si>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</si>
  <si>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</si>
  <si>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</si>
  <si>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</si>
  <si>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</si>
  <si>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</si>
  <si>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</si>
  <si>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</si>
  <si>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</si>
  <si>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</si>
  <si>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</si>
  <si>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</si>
  <si>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</si>
  <si>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</si>
  <si>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</si>
  <si>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</si>
  <si>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</si>
  <si>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</si>
  <si>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</si>
  <si>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</si>
  <si>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</si>
  <si>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</si>
  <si>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</si>
  <si>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</si>
  <si>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</si>
  <si>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</si>
  <si>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</si>
  <si>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</si>
  <si>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</si>
  <si>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</si>
  <si>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</si>
  <si>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</si>
  <si>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</si>
  <si>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</si>
  <si>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</si>
  <si>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</si>
  <si>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</si>
  <si>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</si>
  <si>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</si>
  <si>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</si>
  <si>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</si>
  <si>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</si>
  <si>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</si>
  <si>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</si>
  <si>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</si>
  <si>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</si>
  <si>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</si>
  <si>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</si>
  <si>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</si>
  <si>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</si>
  <si>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</si>
  <si>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</si>
  <si>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</si>
  <si>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</si>
  <si>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</si>
  <si>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</si>
  <si>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</si>
  <si>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</si>
  <si>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</si>
  <si>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</si>
  <si>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</si>
  <si>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</si>
  <si>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</si>
  <si>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</si>
  <si>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</si>
  <si>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</si>
  <si>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</si>
  <si>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</si>
  <si>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</si>
  <si>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</si>
  <si>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</si>
  <si>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</si>
  <si>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</si>
  <si>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</si>
  <si>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</si>
  <si>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</si>
  <si>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</si>
  <si>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</si>
  <si>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</si>
  <si>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</si>
  <si>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</si>
  <si>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</si>
  <si>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</si>
  <si>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</si>
  <si>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</si>
  <si>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</si>
  <si>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</si>
  <si>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</si>
  <si>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</si>
  <si>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</si>
  <si>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</si>
  <si>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</si>
  <si>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</si>
  <si>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</si>
  <si>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</si>
  <si>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</si>
  <si>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</si>
  <si>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</si>
  <si>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</si>
  <si>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</si>
  <si>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</si>
  <si>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</si>
  <si>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</si>
  <si>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</si>
  <si>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</si>
  <si>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</si>
  <si>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</si>
  <si>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</si>
  <si>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</si>
  <si>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</si>
  <si>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</si>
  <si>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</si>
  <si>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</si>
  <si>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</si>
  <si>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</si>
  <si>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</si>
  <si>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</si>
  <si>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</si>
  <si>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</si>
  <si>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</si>
  <si>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</si>
  <si>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</si>
  <si>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</si>
  <si>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</si>
  <si>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</si>
  <si>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</si>
  <si>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</si>
  <si>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</si>
  <si>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</si>
  <si>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</si>
  <si>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</si>
  <si>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</si>
  <si>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</si>
  <si>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</si>
  <si>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</si>
  <si>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</si>
  <si>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</si>
  <si>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</si>
  <si>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</si>
  <si>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</si>
  <si>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</si>
  <si>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</si>
  <si>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</si>
  <si>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</si>
  <si>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</si>
  <si>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</si>
  <si>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</si>
  <si>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</si>
  <si>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</si>
  <si>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</si>
  <si>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</si>
  <si>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</si>
  <si>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</si>
  <si>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</si>
  <si>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</si>
  <si>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</si>
  <si>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</si>
  <si>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</si>
  <si>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</si>
  <si>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</si>
  <si>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</si>
  <si>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</si>
  <si>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</si>
  <si>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</si>
  <si>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</si>
  <si>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</si>
  <si>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</si>
  <si>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</si>
  <si>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</si>
  <si>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</si>
  <si>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</si>
  <si>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</si>
  <si>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</si>
  <si>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</si>
  <si>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</si>
  <si>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</si>
  <si>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</si>
  <si>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</si>
  <si>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</si>
  <si>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</si>
  <si>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</si>
  <si>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</si>
  <si>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</si>
  <si>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</si>
  <si>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</si>
  <si>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</si>
  <si>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</si>
  <si>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</si>
  <si>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</si>
  <si>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</si>
  <si>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</si>
  <si>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</si>
  <si>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</si>
  <si>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</si>
  <si>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</si>
  <si>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</si>
  <si>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</si>
  <si>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</si>
  <si>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</si>
  <si>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</si>
  <si>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</si>
  <si>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</si>
  <si>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</si>
  <si>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</si>
  <si>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</si>
  <si>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</si>
  <si>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</si>
  <si>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</si>
  <si>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</si>
  <si>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</si>
  <si>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</si>
  <si>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</si>
  <si>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</si>
  <si>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</si>
  <si>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</si>
  <si>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</si>
  <si>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</si>
  <si>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</si>
  <si>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</si>
  <si>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</si>
  <si>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</si>
  <si>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</si>
  <si>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</si>
  <si>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</si>
  <si>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</si>
  <si>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</si>
  <si>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</si>
  <si>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</si>
  <si>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</si>
  <si>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</si>
  <si>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</si>
  <si>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</si>
  <si>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</si>
  <si>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</si>
  <si>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</si>
  <si>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</si>
  <si>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</si>
  <si>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</si>
  <si>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</si>
  <si>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</si>
  <si>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</si>
  <si>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</si>
  <si>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</si>
  <si>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</si>
  <si>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</si>
  <si>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</si>
  <si>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</si>
  <si>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</si>
  <si>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</si>
  <si>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</si>
  <si>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</si>
  <si>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</si>
  <si>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</si>
  <si>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</si>
  <si>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</si>
  <si>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</si>
  <si>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</si>
  <si>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</si>
  <si>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</si>
  <si>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</si>
  <si>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</si>
  <si>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</si>
  <si>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</si>
  <si>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</si>
  <si>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</si>
  <si>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</si>
  <si>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</si>
  <si>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</si>
  <si>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</si>
  <si>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</si>
  <si>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</si>
  <si>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</si>
  <si>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</si>
  <si>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</si>
  <si>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</si>
  <si>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</si>
  <si>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</si>
  <si>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</si>
  <si>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</si>
  <si>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</si>
  <si>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</si>
  <si>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</si>
  <si>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</si>
  <si>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</si>
  <si>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</si>
  <si>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</si>
  <si>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</si>
  <si>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</si>
  <si>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</si>
  <si>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</si>
  <si>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</si>
  <si>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</si>
  <si>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</si>
  <si>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</si>
  <si>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</si>
  <si>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</si>
  <si>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</si>
  <si>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</si>
  <si>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</si>
  <si>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</si>
  <si>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</si>
  <si>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</si>
  <si>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</si>
  <si>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</si>
  <si>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</si>
  <si>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</si>
  <si>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</si>
  <si>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</si>
  <si>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</si>
  <si>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</si>
  <si>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</si>
  <si>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</si>
  <si>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</si>
  <si>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</si>
  <si>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</si>
  <si>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</si>
  <si>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</si>
  <si>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</si>
  <si>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</si>
  <si>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</si>
  <si>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</si>
  <si>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</si>
  <si>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</si>
  <si>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</si>
  <si>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</si>
  <si>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</si>
  <si>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</si>
  <si>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</si>
  <si>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</si>
  <si>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</si>
  <si>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</si>
  <si>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</si>
  <si>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</si>
  <si>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</si>
  <si>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</si>
  <si>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</si>
  <si>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</si>
  <si>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</si>
  <si>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</si>
  <si>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</si>
  <si>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</si>
  <si>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</si>
  <si>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</si>
  <si>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</si>
  <si>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</si>
  <si>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</si>
  <si>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</si>
  <si>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</si>
  <si>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</si>
  <si>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</si>
  <si>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</si>
  <si>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</si>
  <si>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</si>
  <si>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</si>
  <si>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</si>
  <si>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</si>
  <si>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</si>
  <si>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</si>
  <si>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</si>
  <si>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</si>
  <si>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</si>
  <si>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</si>
  <si>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</si>
  <si>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</si>
  <si>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</si>
  <si>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</si>
  <si>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</si>
  <si>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</si>
  <si>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</si>
  <si>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</si>
  <si>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</si>
  <si>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</si>
  <si>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</si>
  <si>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</si>
  <si>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</si>
  <si>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</si>
  <si>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</si>
  <si>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</si>
  <si>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</si>
  <si>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</si>
  <si>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</si>
  <si>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</si>
  <si>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</si>
  <si>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</si>
  <si>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</si>
  <si>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</si>
  <si>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</si>
  <si>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</si>
  <si>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</si>
  <si>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</si>
  <si>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</si>
  <si>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</si>
  <si>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</si>
  <si>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</si>
  <si>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</si>
  <si>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</si>
  <si>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</si>
  <si>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</si>
  <si>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</si>
  <si>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</si>
  <si>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</si>
  <si>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</si>
  <si>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</si>
  <si>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</si>
  <si>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</si>
  <si>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</si>
  <si>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</si>
  <si>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</si>
  <si>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</si>
  <si>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</si>
  <si>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</si>
  <si>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</si>
  <si>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</si>
  <si>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</si>
  <si>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</si>
  <si>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</si>
  <si>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</si>
  <si>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</si>
  <si>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</si>
  <si>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</si>
  <si>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</si>
  <si>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</si>
  <si>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</si>
  <si>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</si>
  <si>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</si>
  <si>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</si>
  <si>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</si>
  <si>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</si>
  <si>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</si>
  <si>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</si>
  <si>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</si>
  <si>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</si>
  <si>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</si>
  <si>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</si>
  <si>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</si>
  <si>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</si>
  <si>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</si>
  <si>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</si>
  <si>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</si>
  <si>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</si>
  <si>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</si>
  <si>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</si>
  <si>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</si>
  <si>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</si>
  <si>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</si>
  <si>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</si>
  <si>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</si>
  <si>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</si>
  <si>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</si>
  <si>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</si>
  <si>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</si>
  <si>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</si>
  <si>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</si>
  <si>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</si>
  <si>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</si>
  <si>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</si>
  <si>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</si>
  <si>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</si>
  <si>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</si>
  <si>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</si>
  <si>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</si>
  <si>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</si>
  <si>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</si>
  <si>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</si>
  <si>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</si>
  <si>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</si>
  <si>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</si>
  <si>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</si>
  <si>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</si>
  <si>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</si>
  <si>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</si>
  <si>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</si>
  <si>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</si>
  <si>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</si>
  <si>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</si>
  <si>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</si>
  <si>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</si>
  <si>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</si>
  <si>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</si>
  <si>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</si>
  <si>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</si>
  <si>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</si>
  <si>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</si>
  <si>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</si>
  <si>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</si>
  <si>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</si>
  <si>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</si>
  <si>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</si>
  <si>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</si>
  <si>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</si>
  <si>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</si>
  <si>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</si>
  <si>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</si>
  <si>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</si>
  <si>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</si>
  <si>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</si>
  <si>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</si>
  <si>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</si>
  <si>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</si>
  <si>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</si>
  <si>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</si>
  <si>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</si>
  <si>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</si>
  <si>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</si>
  <si>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</si>
  <si>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</si>
  <si>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</si>
  <si>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</si>
  <si>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</si>
  <si>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</si>
  <si>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</si>
  <si>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</si>
  <si>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</si>
  <si>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</si>
  <si>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</si>
  <si>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</si>
  <si>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</si>
  <si>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</si>
  <si>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</si>
  <si>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</si>
  <si>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</si>
  <si>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</si>
  <si>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</si>
  <si>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</si>
  <si>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</si>
  <si>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</si>
  <si>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</si>
  <si>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</si>
  <si>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</si>
  <si>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</si>
  <si>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</si>
  <si>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</si>
  <si>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</si>
  <si>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</si>
  <si>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</si>
  <si>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</si>
  <si>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</si>
  <si>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</si>
  <si>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</si>
  <si>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</si>
  <si>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</si>
  <si>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</si>
  <si>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</si>
  <si>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</si>
  <si>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</si>
  <si>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</si>
  <si>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</si>
  <si>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</si>
  <si>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</si>
  <si>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</si>
  <si>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</si>
  <si>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</si>
  <si>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</si>
  <si>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</si>
  <si>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</si>
  <si>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</si>
  <si>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</si>
  <si>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</si>
  <si>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</si>
  <si>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</si>
  <si>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</si>
  <si>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</si>
  <si>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</si>
  <si>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</si>
  <si>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</si>
  <si>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</si>
  <si>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</si>
  <si>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</si>
  <si>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</si>
  <si>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</si>
  <si>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</si>
  <si>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</si>
  <si>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</si>
  <si>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</si>
  <si>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</si>
  <si>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</si>
  <si>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</si>
  <si>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</si>
  <si>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</si>
  <si>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</si>
  <si>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</si>
  <si>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</si>
  <si>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</si>
  <si>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</si>
  <si>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</si>
  <si>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</si>
  <si>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</si>
  <si>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</si>
  <si>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</si>
  <si>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</si>
  <si>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</si>
  <si>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</si>
  <si>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</si>
  <si>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</si>
  <si>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</si>
  <si>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</si>
  <si>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</si>
  <si>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</si>
  <si>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</si>
  <si>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</si>
  <si>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</si>
  <si>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</si>
  <si>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</si>
  <si>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</si>
  <si>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</si>
  <si>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</si>
  <si>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</si>
  <si>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</si>
  <si>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</si>
  <si>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</si>
  <si>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</si>
  <si>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</si>
  <si>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</si>
  <si>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</si>
  <si>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</si>
  <si>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</si>
  <si>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</si>
  <si>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</si>
  <si>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</si>
  <si>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</si>
  <si>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</si>
  <si>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</si>
  <si>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</si>
  <si>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</si>
  <si>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</si>
  <si>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</si>
  <si>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</si>
  <si>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</si>
  <si>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</si>
  <si>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</si>
  <si>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</si>
  <si>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</si>
  <si>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</si>
  <si>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</si>
  <si>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</si>
  <si>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</si>
  <si>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</si>
  <si>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</si>
  <si>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</si>
  <si>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</si>
  <si>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</si>
  <si>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</si>
  <si>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</si>
  <si>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</si>
  <si>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</si>
  <si>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</si>
  <si>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</si>
  <si>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</si>
  <si>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</si>
  <si>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</si>
  <si>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</si>
  <si>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</si>
  <si>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</si>
  <si>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</si>
  <si>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</si>
  <si>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</si>
  <si>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</si>
  <si>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</si>
  <si>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</si>
  <si>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</si>
  <si>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</si>
  <si>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</si>
  <si>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</si>
  <si>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</si>
  <si>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</si>
  <si>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</si>
  <si>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</si>
  <si>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</si>
  <si>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</si>
  <si>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</si>
  <si>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</si>
  <si>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</si>
  <si>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</si>
  <si>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</si>
  <si>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</si>
  <si>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</si>
  <si>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</si>
  <si>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</si>
  <si>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</si>
  <si>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</si>
  <si>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</si>
  <si>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</si>
  <si>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</si>
  <si>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</si>
  <si>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</si>
  <si>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</si>
  <si>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</si>
  <si>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</si>
  <si>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</si>
  <si>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</si>
  <si>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</si>
  <si>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</si>
  <si>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</si>
  <si>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</si>
  <si>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</si>
  <si>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</si>
  <si>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</si>
  <si>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</si>
  <si>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</si>
  <si>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</si>
  <si>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</si>
  <si>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</si>
  <si>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</si>
  <si>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</si>
  <si>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</si>
  <si>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</si>
  <si>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</si>
  <si>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</si>
  <si>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</si>
  <si>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</si>
  <si>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</si>
  <si>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</si>
  <si>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</si>
  <si>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</si>
  <si>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</si>
  <si>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</si>
  <si>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</si>
  <si>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</si>
  <si>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</si>
  <si>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</si>
  <si>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</si>
  <si>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</si>
  <si>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</si>
  <si>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</si>
  <si>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</si>
  <si>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</si>
  <si>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</si>
  <si>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</si>
  <si>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</si>
  <si>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</si>
  <si>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</si>
  <si>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</si>
  <si>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</si>
  <si>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</si>
  <si>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</si>
  <si>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</si>
  <si>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</si>
  <si>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</si>
  <si>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</si>
  <si>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</si>
  <si>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</si>
  <si>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</si>
  <si>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</si>
  <si>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</si>
  <si>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</si>
  <si>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</si>
  <si>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</si>
  <si>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</si>
  <si>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</si>
  <si>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</si>
  <si>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</si>
  <si>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</si>
  <si>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</si>
  <si>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</si>
  <si>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</si>
  <si>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</si>
  <si>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</si>
  <si>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</si>
  <si>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</si>
  <si>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</si>
  <si>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</si>
  <si>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</si>
  <si>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</si>
  <si>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</si>
  <si>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</si>
  <si>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</si>
  <si>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</si>
  <si>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</si>
  <si>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</si>
  <si>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</si>
  <si>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</si>
  <si>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</si>
  <si>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</si>
  <si>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</si>
  <si>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</si>
  <si>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</si>
  <si>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</si>
  <si>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</si>
  <si>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</si>
  <si>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</si>
  <si>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</si>
  <si>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</si>
  <si>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</si>
  <si>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</si>
  <si>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</si>
  <si>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</si>
  <si>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</si>
  <si>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</si>
  <si>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</si>
  <si>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</si>
  <si>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</si>
  <si>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</si>
  <si>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</si>
  <si>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</si>
  <si>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</si>
  <si>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</si>
  <si>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</si>
  <si>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</si>
  <si>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</si>
  <si>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</si>
  <si>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</si>
  <si>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</si>
  <si>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</si>
  <si>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</si>
  <si>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</si>
  <si>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</si>
  <si>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</si>
  <si>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</si>
  <si>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</si>
  <si>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</si>
  <si>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</si>
  <si>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</si>
  <si>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</si>
  <si>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</si>
  <si>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</si>
  <si>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</si>
  <si>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</si>
  <si>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</si>
  <si>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</si>
  <si>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</si>
  <si>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</si>
  <si>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</si>
  <si>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</si>
  <si>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</si>
  <si>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</si>
  <si>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</si>
  <si>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</si>
  <si>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</si>
  <si>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</si>
  <si>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</si>
  <si>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</si>
  <si>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</si>
  <si>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</si>
  <si>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</si>
  <si>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</si>
  <si>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</si>
  <si>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</si>
  <si>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</si>
  <si>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</si>
  <si>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</si>
  <si>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</si>
  <si>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</si>
  <si>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</si>
  <si>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</si>
  <si>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</si>
  <si>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</si>
  <si>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</si>
  <si>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</si>
  <si>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</si>
  <si>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</si>
  <si>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</si>
  <si>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</si>
  <si>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</si>
  <si>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</si>
  <si>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</si>
  <si>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</si>
  <si>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</si>
  <si>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</si>
  <si>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</si>
  <si>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</si>
  <si>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</si>
  <si>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</si>
  <si>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</si>
  <si>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</si>
  <si>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</si>
  <si>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</si>
  <si>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</si>
  <si>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</si>
  <si>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</si>
  <si>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</si>
  <si>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</si>
  <si>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</si>
  <si>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</si>
  <si>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</si>
  <si>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</si>
  <si>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</si>
  <si>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</si>
  <si>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</si>
  <si>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</si>
  <si>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</si>
  <si>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</si>
  <si>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</si>
  <si>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</si>
  <si>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</si>
  <si>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</si>
  <si>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</si>
  <si>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</si>
  <si>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</si>
  <si>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</si>
  <si>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</si>
  <si>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</si>
  <si>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</si>
  <si>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</si>
  <si>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</si>
  <si>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</si>
  <si>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</si>
  <si>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</si>
  <si>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</si>
  <si>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</si>
  <si>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</si>
  <si>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</si>
  <si>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</si>
  <si>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</si>
  <si>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</si>
  <si>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</si>
  <si>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</si>
  <si>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</si>
  <si>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</si>
  <si>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</si>
  <si>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</si>
  <si>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</si>
  <si>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</si>
  <si>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</si>
  <si>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</si>
  <si>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</si>
  <si>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</si>
  <si>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</si>
  <si>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</si>
  <si>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</si>
  <si>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</si>
  <si>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</si>
  <si>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</si>
  <si>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</si>
  <si>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</si>
  <si>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</si>
  <si>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</si>
  <si>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</si>
  <si>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</si>
  <si>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</si>
  <si>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</si>
  <si>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</si>
  <si>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</si>
  <si>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</si>
  <si>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</si>
  <si>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</si>
  <si>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</si>
  <si>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</si>
  <si>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</si>
  <si>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</si>
  <si>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</si>
  <si>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</si>
  <si>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</si>
  <si>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</si>
  <si>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</si>
  <si>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</si>
  <si>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</si>
  <si>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</si>
  <si>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</si>
  <si>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</si>
  <si>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</si>
  <si>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</si>
  <si>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</si>
  <si>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</si>
  <si>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</si>
  <si>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</si>
  <si>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</si>
  <si>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</si>
  <si>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</si>
  <si>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</si>
  <si>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</si>
  <si>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</si>
  <si>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</si>
  <si>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</si>
  <si>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</si>
  <si>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</si>
  <si>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</si>
  <si>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</si>
  <si>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</si>
  <si>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</si>
  <si>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</si>
  <si>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</si>
  <si>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</si>
  <si>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</si>
  <si>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</si>
  <si>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</si>
  <si>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</si>
  <si>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</si>
  <si>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</si>
  <si>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</si>
  <si>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</si>
  <si>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</si>
  <si>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</si>
  <si>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</si>
  <si>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</si>
  <si>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</si>
  <si>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</si>
  <si>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</si>
  <si>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</si>
  <si>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</si>
  <si>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</si>
  <si>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</si>
  <si>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</si>
  <si>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</si>
  <si>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</si>
  <si>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</si>
  <si>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</si>
  <si>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</si>
  <si>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</si>
  <si>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</si>
  <si>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</si>
  <si>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</si>
  <si>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</si>
  <si>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</si>
  <si>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</si>
  <si>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</si>
  <si>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</si>
  <si>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</si>
  <si>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</si>
  <si>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</si>
  <si>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</si>
  <si>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</si>
  <si>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</si>
  <si>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</si>
  <si>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</si>
  <si>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</si>
  <si>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</si>
  <si>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</si>
  <si>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</si>
  <si>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</si>
  <si>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</si>
  <si>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</si>
  <si>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</si>
  <si>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</si>
  <si>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</si>
  <si>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</si>
  <si>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</si>
  <si>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</si>
  <si>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</si>
  <si>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</si>
  <si>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</si>
  <si>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</si>
  <si>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</si>
  <si>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</si>
  <si>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</si>
  <si>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</si>
  <si>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</si>
  <si>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</si>
  <si>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</si>
  <si>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</si>
  <si>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</si>
  <si>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</si>
  <si>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</si>
  <si>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</si>
  <si>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</si>
  <si>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</si>
  <si>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</si>
  <si>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</si>
  <si>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</si>
  <si>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</si>
  <si>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</si>
  <si>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</si>
  <si>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</si>
  <si>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</si>
  <si>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</si>
  <si>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</si>
  <si>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</si>
  <si>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</si>
  <si>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</si>
  <si>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</si>
  <si>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</si>
  <si>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</si>
  <si>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</si>
  <si>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</si>
  <si>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</si>
  <si>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</si>
  <si>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</si>
  <si>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</si>
  <si>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</si>
  <si>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</si>
  <si>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</si>
  <si>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</si>
  <si>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</si>
  <si>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</si>
  <si>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</si>
  <si>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</si>
  <si>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</si>
  <si>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</si>
  <si>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</si>
  <si>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</si>
  <si>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</si>
  <si>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</si>
  <si>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</si>
  <si>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</si>
  <si>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</si>
  <si>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</si>
  <si>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</si>
  <si>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</si>
  <si>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</si>
  <si>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</si>
  <si>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</si>
  <si>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</si>
  <si>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</si>
  <si>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</si>
  <si>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</si>
  <si>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</si>
  <si>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</si>
  <si>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</si>
  <si>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</si>
  <si>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</si>
  <si>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</si>
  <si>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</si>
  <si>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</si>
  <si>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</si>
  <si>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</si>
  <si>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</si>
  <si>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</si>
  <si>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</si>
  <si>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</si>
  <si>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</si>
  <si>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</si>
  <si>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</si>
  <si>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</si>
  <si>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</si>
  <si>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</si>
  <si>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</si>
  <si>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</si>
  <si>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</si>
  <si>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</si>
  <si>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</si>
  <si>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</si>
  <si>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</si>
  <si>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</si>
  <si>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</si>
  <si>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</si>
  <si>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</si>
  <si>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</si>
  <si>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</si>
  <si>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</si>
  <si>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</si>
  <si>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</si>
  <si>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</si>
  <si>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</si>
  <si>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</si>
  <si>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</si>
  <si>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</si>
  <si>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</si>
  <si>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</si>
  <si>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</si>
  <si>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</si>
  <si>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</si>
  <si>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</si>
  <si>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</si>
  <si>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</si>
  <si>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</si>
  <si>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</si>
  <si>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</si>
  <si>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</si>
  <si>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</si>
  <si>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</si>
  <si>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</si>
  <si>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</si>
  <si>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</si>
  <si>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</si>
  <si>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</si>
  <si>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</si>
  <si>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</si>
  <si>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</si>
  <si>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</si>
  <si>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</si>
  <si>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</si>
  <si>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</si>
  <si>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</si>
  <si>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</si>
  <si>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</si>
  <si>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</si>
  <si>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</si>
  <si>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</si>
  <si>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</si>
  <si>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</si>
  <si>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</si>
  <si>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</si>
  <si>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</si>
  <si>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</si>
  <si>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</si>
  <si>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</si>
  <si>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</si>
  <si>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</si>
  <si>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</si>
  <si>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</si>
  <si>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</si>
  <si>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</si>
  <si>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</si>
  <si>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</si>
  <si>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</si>
  <si>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</si>
  <si>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</si>
  <si>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</si>
  <si>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</si>
  <si>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</si>
  <si>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</si>
  <si>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</si>
  <si>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</si>
  <si>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</si>
  <si>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</si>
  <si>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</si>
  <si>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</si>
  <si>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</si>
  <si>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</si>
  <si>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</si>
  <si>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</si>
  <si>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</si>
  <si>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</si>
  <si>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</si>
  <si>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</si>
  <si>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</si>
  <si>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</si>
  <si>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</si>
  <si>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</si>
  <si>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</si>
  <si>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</si>
  <si>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</si>
  <si>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</si>
  <si>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</si>
  <si>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</si>
  <si>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</si>
  <si>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</si>
  <si>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</si>
  <si>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</si>
  <si>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</si>
  <si>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</si>
  <si>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</si>
  <si>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</si>
  <si>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</si>
  <si>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</si>
  <si>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</si>
  <si>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</si>
  <si>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</si>
  <si>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</si>
  <si>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</si>
  <si>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</si>
  <si>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</si>
  <si>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</si>
  <si>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</si>
  <si>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</si>
  <si>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</si>
  <si>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</si>
  <si>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</si>
  <si>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</si>
  <si>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</si>
  <si>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</si>
  <si>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</si>
  <si>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</si>
  <si>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</si>
  <si>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</si>
  <si>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</si>
  <si>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</si>
  <si>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</si>
  <si>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</si>
  <si>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</si>
  <si>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</si>
  <si>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</si>
  <si>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</si>
  <si>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</si>
  <si>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</si>
  <si>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</si>
  <si>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</si>
  <si>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</si>
  <si>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</si>
  <si>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</si>
  <si>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</si>
  <si>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</si>
  <si>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</si>
  <si>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</si>
  <si>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</si>
  <si>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</si>
  <si>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</si>
  <si>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</si>
  <si>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</si>
  <si>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</si>
  <si>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</si>
  <si>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</si>
  <si>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</si>
  <si>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</si>
  <si>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</si>
  <si>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</si>
  <si>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</si>
  <si>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</si>
  <si>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</si>
  <si>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</si>
  <si>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</si>
  <si>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</si>
  <si>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</si>
  <si>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</si>
  <si>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</si>
  <si>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</si>
  <si>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</si>
  <si>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</si>
  <si>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</si>
  <si>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</si>
  <si>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</si>
  <si>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</si>
  <si>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</si>
  <si>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</si>
  <si>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</si>
  <si>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</si>
  <si>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</si>
  <si>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</si>
  <si>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</si>
  <si>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</si>
  <si>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</si>
  <si>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</si>
  <si>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</si>
  <si>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</si>
  <si>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</si>
  <si>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</si>
  <si>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</si>
  <si>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</si>
  <si>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</si>
  <si>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</si>
  <si>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</si>
  <si>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</si>
  <si>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</si>
  <si>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</si>
  <si>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</si>
  <si>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</si>
  <si>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</si>
  <si>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</si>
  <si>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</si>
  <si>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</si>
  <si>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</si>
  <si>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</si>
  <si>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</si>
  <si>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</si>
  <si>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</si>
  <si>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</si>
  <si>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</si>
  <si>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</si>
  <si>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</si>
  <si>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</si>
  <si>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</si>
  <si>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</si>
  <si>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</si>
  <si>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</si>
  <si>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</si>
  <si>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</si>
  <si>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</si>
  <si>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</si>
  <si>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</si>
  <si>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</si>
  <si>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</si>
  <si>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</si>
  <si>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</si>
  <si>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</si>
  <si>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</si>
  <si>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</si>
  <si>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</si>
  <si>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</si>
  <si>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</si>
  <si>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</si>
  <si>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</si>
  <si>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</si>
  <si>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</si>
  <si>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</si>
  <si>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</si>
  <si>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</si>
  <si>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</si>
  <si>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</si>
  <si>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</si>
  <si>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</si>
  <si>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</si>
  <si>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</si>
  <si>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</si>
  <si>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</si>
  <si>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</si>
  <si>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</si>
  <si>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</si>
  <si>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</si>
  <si>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</si>
  <si>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</si>
  <si>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</si>
  <si>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</si>
  <si>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</si>
  <si>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</si>
  <si>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</si>
  <si>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</si>
  <si>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</si>
  <si>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</si>
  <si>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</si>
  <si>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</si>
  <si>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</si>
  <si>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</si>
  <si>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</si>
  <si>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</si>
  <si>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</si>
  <si>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</si>
  <si>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</si>
  <si>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</si>
  <si>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</si>
  <si>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</si>
  <si>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</si>
  <si>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</si>
  <si>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</si>
  <si>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</si>
  <si>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</si>
  <si>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</si>
  <si>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</si>
  <si>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</si>
  <si>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</si>
  <si>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</si>
  <si>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</si>
  <si>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</si>
  <si>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</si>
  <si>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</si>
  <si>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</si>
  <si>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</si>
  <si>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</si>
  <si>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</si>
  <si>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</si>
  <si>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</si>
  <si>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</si>
  <si>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</si>
  <si>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</si>
  <si>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</si>
  <si>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</si>
  <si>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</si>
  <si>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</si>
  <si>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</si>
  <si>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</si>
  <si>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</si>
  <si>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</si>
  <si>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</si>
  <si>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</si>
  <si>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</si>
  <si>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</si>
  <si>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</si>
  <si>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</si>
  <si>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</si>
  <si>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</si>
  <si>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</si>
  <si>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</si>
  <si>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</si>
  <si>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</si>
  <si>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</si>
  <si>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</si>
  <si>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</si>
  <si>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</si>
  <si>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</si>
  <si>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</si>
  <si>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</si>
  <si>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</si>
  <si>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</si>
  <si>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</si>
  <si>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</si>
  <si>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</si>
  <si>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</si>
  <si>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</si>
  <si>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</si>
  <si>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</si>
  <si>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</si>
  <si>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</si>
  <si>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</si>
  <si>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</si>
  <si>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</si>
  <si>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</si>
  <si>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</si>
  <si>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</si>
  <si>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</si>
  <si>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</si>
  <si>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</si>
  <si>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</si>
  <si>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</si>
  <si>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</si>
  <si>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</si>
  <si>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</si>
  <si>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</si>
  <si>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</si>
  <si>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</si>
  <si>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</si>
  <si>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</si>
  <si>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</si>
  <si>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</si>
  <si>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</si>
  <si>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</si>
  <si>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</si>
  <si>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</si>
  <si>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</si>
  <si>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</si>
  <si>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</si>
  <si>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</si>
  <si>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</si>
  <si>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</si>
  <si>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</si>
  <si>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</si>
  <si>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</si>
  <si>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</si>
  <si>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</si>
  <si>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</si>
  <si>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</si>
  <si>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</si>
  <si>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</si>
  <si>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</si>
  <si>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</si>
  <si>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</si>
  <si>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</si>
  <si>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</si>
  <si>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</si>
  <si>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</si>
  <si>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</si>
  <si>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</si>
  <si>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</si>
  <si>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</si>
  <si>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</si>
  <si>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</si>
  <si>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</si>
  <si>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</si>
  <si>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</si>
  <si>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</si>
  <si>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</si>
  <si>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</si>
  <si>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</si>
  <si>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</si>
  <si>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</si>
  <si>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</si>
  <si>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</si>
  <si>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</si>
  <si>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</si>
  <si>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</si>
  <si>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</si>
  <si>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</si>
  <si>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</si>
  <si>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</si>
  <si>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</si>
  <si>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</si>
  <si>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</si>
  <si>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</si>
  <si>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</si>
  <si>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</si>
  <si>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</si>
  <si>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</si>
  <si>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</si>
  <si>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</si>
  <si>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</si>
  <si>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</si>
  <si>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</si>
  <si>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</si>
  <si>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</si>
  <si>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</si>
  <si>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</si>
  <si>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</si>
  <si>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</si>
  <si>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</si>
  <si>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</si>
  <si>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</si>
  <si>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</si>
  <si>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</si>
  <si>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</si>
  <si>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</si>
  <si>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</si>
  <si>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</si>
  <si>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</si>
  <si>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</si>
  <si>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</si>
  <si>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</si>
  <si>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</si>
  <si>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</si>
  <si>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</si>
  <si>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</si>
  <si>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</si>
  <si>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</si>
  <si>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</si>
  <si>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</si>
  <si>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</si>
  <si>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</si>
  <si>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</si>
  <si>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</si>
  <si>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</si>
  <si>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</si>
  <si>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</si>
  <si>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</si>
  <si>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</si>
  <si>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</si>
  <si>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</si>
  <si>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</si>
  <si>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</si>
  <si>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</si>
  <si>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</si>
  <si>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</si>
  <si>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</si>
  <si>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</si>
  <si>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</si>
  <si>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</si>
  <si>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</si>
  <si>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</si>
  <si>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</si>
  <si>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</si>
  <si>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</si>
  <si>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</si>
  <si>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</si>
  <si>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</si>
  <si>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</si>
  <si>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</si>
  <si>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</si>
  <si>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</si>
  <si>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</si>
  <si>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</si>
  <si>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</si>
  <si>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</si>
  <si>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</si>
  <si>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</si>
  <si>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</si>
  <si>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</si>
  <si>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</si>
  <si>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</si>
  <si>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</si>
  <si>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</si>
  <si>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</si>
  <si>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</si>
  <si>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</si>
  <si>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</si>
  <si>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</si>
  <si>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</si>
  <si>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</si>
  <si>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</si>
  <si>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</si>
  <si>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</si>
  <si>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</si>
  <si>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</si>
  <si>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</si>
  <si>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</si>
  <si>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</si>
  <si>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</si>
  <si>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</si>
  <si>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</si>
  <si>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</si>
  <si>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</si>
  <si>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</si>
  <si>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</si>
  <si>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</si>
  <si>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</si>
  <si>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</si>
  <si>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</si>
  <si>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</si>
  <si>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</si>
  <si>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</si>
  <si>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</si>
  <si>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</si>
  <si>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</si>
  <si>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</si>
  <si>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</si>
  <si>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</si>
  <si>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</si>
  <si>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</si>
  <si>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</si>
  <si>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</si>
  <si>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</si>
  <si>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</si>
  <si>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</si>
  <si>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</si>
  <si>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</si>
  <si>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</si>
  <si>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</si>
  <si>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</si>
  <si>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</si>
  <si>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</si>
  <si>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</si>
  <si>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</si>
  <si>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</si>
  <si>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</si>
  <si>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</si>
  <si>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</si>
  <si>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</si>
  <si>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</si>
  <si>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</si>
  <si>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</si>
  <si>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</si>
  <si>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</si>
  <si>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</si>
  <si>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</si>
  <si>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</si>
  <si>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</si>
  <si>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</si>
  <si>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</si>
  <si>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</si>
  <si>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</si>
  <si>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</si>
  <si>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</si>
  <si>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</si>
  <si>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</si>
  <si>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</si>
  <si>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</si>
  <si>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</si>
  <si>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</si>
  <si>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</si>
  <si>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</si>
  <si>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</si>
  <si>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</si>
  <si>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</si>
  <si>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</si>
  <si>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</si>
  <si>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</si>
  <si>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</si>
  <si>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</si>
  <si>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</si>
  <si>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</si>
  <si>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</si>
  <si>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</si>
  <si>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</si>
  <si>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</si>
  <si>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</si>
  <si>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</si>
  <si>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</si>
  <si>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</si>
  <si>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</si>
  <si>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</si>
  <si>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</si>
  <si>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</si>
  <si>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</si>
  <si>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</si>
  <si>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</si>
  <si>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</si>
  <si>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</si>
  <si>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</si>
  <si>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</si>
  <si>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</si>
  <si>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</si>
  <si>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</si>
  <si>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</si>
  <si>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</si>
  <si>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</si>
  <si>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</si>
  <si>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</si>
  <si>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</si>
  <si>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</si>
  <si>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</si>
  <si>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</si>
  <si>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</si>
  <si>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</si>
  <si>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</si>
  <si>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</si>
  <si>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</si>
  <si>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</si>
  <si>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</si>
  <si>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</si>
  <si>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</si>
  <si>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</si>
  <si>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</si>
  <si>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</si>
  <si>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</si>
  <si>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</si>
  <si>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</si>
  <si>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</si>
  <si>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</si>
  <si>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</si>
  <si>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</si>
  <si>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</si>
  <si>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</si>
  <si>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</si>
  <si>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</si>
  <si>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</si>
  <si>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</si>
  <si>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</si>
  <si>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</si>
  <si>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</si>
  <si>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</si>
  <si>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</si>
  <si>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</si>
  <si>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</si>
  <si>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</si>
  <si>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</si>
  <si>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</si>
  <si>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</si>
  <si>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</si>
  <si>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</si>
  <si>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</si>
  <si>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</si>
  <si>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</si>
  <si>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</si>
  <si>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</si>
  <si>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</si>
  <si>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</si>
  <si>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</si>
  <si>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</si>
  <si>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</si>
  <si>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</si>
  <si>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</si>
  <si>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</si>
  <si>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</si>
  <si>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</si>
  <si>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</si>
  <si>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</si>
  <si>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</si>
  <si>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</si>
  <si>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</si>
  <si>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</si>
  <si>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</si>
  <si>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</si>
  <si>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</si>
  <si>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</si>
  <si>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</si>
  <si>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</si>
  <si>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</si>
  <si>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</si>
  <si>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</si>
  <si>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</si>
  <si>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</si>
  <si>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</si>
  <si>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</si>
  <si>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</si>
  <si>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</si>
  <si>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</si>
  <si>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</si>
  <si>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</si>
  <si>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</si>
  <si>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</si>
  <si>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</si>
  <si>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</si>
  <si>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</si>
  <si>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</si>
  <si>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</si>
  <si>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</si>
  <si>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</si>
  <si>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</si>
  <si>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</si>
  <si>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</si>
  <si>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</si>
  <si>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</si>
  <si>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</si>
  <si>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</si>
  <si>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</si>
  <si>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</si>
  <si>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</si>
  <si>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</si>
  <si>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</si>
  <si>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</si>
  <si>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</si>
  <si>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</si>
  <si>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</si>
  <si>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</si>
  <si>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</si>
  <si>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</si>
  <si>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</si>
  <si>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</si>
  <si>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</si>
  <si>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</si>
  <si>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</si>
  <si>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</si>
  <si>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</si>
  <si>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</si>
  <si>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</si>
  <si>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</si>
  <si>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</si>
  <si>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</si>
  <si>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</si>
  <si>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</si>
  <si>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</si>
  <si>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</si>
  <si>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</si>
  <si>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</si>
  <si>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</si>
  <si>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</si>
  <si>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</si>
  <si>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</si>
  <si>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</si>
  <si>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</si>
  <si>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</si>
  <si>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</si>
  <si>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</si>
  <si>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</si>
  <si>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</si>
  <si>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</si>
  <si>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</si>
  <si>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</si>
  <si>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</si>
  <si>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</si>
  <si>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</si>
  <si>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</si>
  <si>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</si>
  <si>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</si>
  <si>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</si>
  <si>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</si>
  <si>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</si>
  <si>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</si>
  <si>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</si>
  <si>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</si>
  <si>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</si>
  <si>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</si>
  <si>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</si>
  <si>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</si>
  <si>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</si>
  <si>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</si>
  <si>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</si>
  <si>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</si>
  <si>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</si>
  <si>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</si>
  <si>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</si>
  <si>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</si>
  <si>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</si>
  <si>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</si>
  <si>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</si>
  <si>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</si>
  <si>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</si>
  <si>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</si>
  <si>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</si>
  <si>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</si>
  <si>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</si>
  <si>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</si>
  <si>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</si>
  <si>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</si>
  <si>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</si>
  <si>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</si>
  <si>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</si>
  <si>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</si>
  <si>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</si>
  <si>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</si>
  <si>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</si>
  <si>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</si>
  <si>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</si>
  <si>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</si>
  <si>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</si>
  <si>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</si>
  <si>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</si>
  <si>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</si>
  <si>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</si>
  <si>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</si>
  <si>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</si>
  <si>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</si>
  <si>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</si>
  <si>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</si>
  <si>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</si>
  <si>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</si>
  <si>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</si>
  <si>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</si>
  <si>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</si>
  <si>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</si>
  <si>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</si>
  <si>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</si>
  <si>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</si>
  <si>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</si>
  <si>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</si>
  <si>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</si>
  <si>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</si>
  <si>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</si>
  <si>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</si>
  <si>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</si>
  <si>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</si>
  <si>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</si>
  <si>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</si>
  <si>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</si>
  <si>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</si>
  <si>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</si>
  <si>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</si>
  <si>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</si>
  <si>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</si>
  <si>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</si>
  <si>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</si>
  <si>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</si>
  <si>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</si>
  <si>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</si>
  <si>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</si>
  <si>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</si>
  <si>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</si>
  <si>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</si>
  <si>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</si>
  <si>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</si>
  <si>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</si>
  <si>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</si>
  <si>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</si>
  <si>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</si>
  <si>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</si>
  <si>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</si>
  <si>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</si>
  <si>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</si>
  <si>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</si>
  <si>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</si>
  <si>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</si>
  <si>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</si>
  <si>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</si>
  <si>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</si>
  <si>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</si>
  <si>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</si>
  <si>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</si>
  <si>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</si>
  <si>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</si>
  <si>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</si>
  <si>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</si>
  <si>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</si>
  <si>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</si>
  <si>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</si>
  <si>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</si>
  <si>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</si>
  <si>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</si>
  <si>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</si>
  <si>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</si>
  <si>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</si>
  <si>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</si>
  <si>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</si>
  <si>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</si>
  <si>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</si>
  <si>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</si>
  <si>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</si>
  <si>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</si>
  <si>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</si>
  <si>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</si>
  <si>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</si>
  <si>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</si>
  <si>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</si>
  <si>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</si>
  <si>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</si>
  <si>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</si>
  <si>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</si>
  <si>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</si>
  <si>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</si>
  <si>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</si>
  <si>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</si>
  <si>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</si>
  <si>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</si>
  <si>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</si>
  <si>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</si>
  <si>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</si>
  <si>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</si>
  <si>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</si>
  <si>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</si>
  <si>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</si>
  <si>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</si>
  <si>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</si>
  <si>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</si>
  <si>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</si>
  <si>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</si>
  <si>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</si>
  <si>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</si>
  <si>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</si>
  <si>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</si>
  <si>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</si>
  <si>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</si>
  <si>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</si>
  <si>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</si>
  <si>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</si>
  <si>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</si>
  <si>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</si>
  <si>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</si>
  <si>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</si>
  <si>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</si>
  <si>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</si>
  <si>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</si>
  <si>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</si>
  <si>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</si>
  <si>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</si>
  <si>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</si>
  <si>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</si>
  <si>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</si>
  <si>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</si>
  <si>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</si>
  <si>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</si>
  <si>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</si>
  <si>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</si>
  <si>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</si>
  <si>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</si>
  <si>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</si>
  <si>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</si>
  <si>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</si>
  <si>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</si>
  <si>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</si>
  <si>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</si>
  <si>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</si>
  <si>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</si>
  <si>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</si>
  <si>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</si>
  <si>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</si>
  <si>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</si>
  <si>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</si>
  <si>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</si>
  <si>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</si>
  <si>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</si>
  <si>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</si>
  <si>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</si>
  <si>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</si>
  <si>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</si>
  <si>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</si>
  <si>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</si>
  <si>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</si>
  <si>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</si>
  <si>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</si>
  <si>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</si>
  <si>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</si>
  <si>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</si>
  <si>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</si>
  <si>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</si>
  <si>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</si>
  <si>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</si>
  <si>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</si>
  <si>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</si>
  <si>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</si>
  <si>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</si>
  <si>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</si>
  <si>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</si>
  <si>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</si>
  <si>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</si>
  <si>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</si>
  <si>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</si>
  <si>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</si>
  <si>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</si>
  <si>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</si>
  <si>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</si>
  <si>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</si>
  <si>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</si>
  <si>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</si>
  <si>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</si>
  <si>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</si>
  <si>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</si>
  <si>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</si>
  <si>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</si>
  <si>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</si>
  <si>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</si>
  <si>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</si>
  <si>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</si>
  <si>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</si>
  <si>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</si>
  <si>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</si>
  <si>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</si>
  <si>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</si>
  <si>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</si>
  <si>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</si>
  <si>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</si>
  <si>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</si>
  <si>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</si>
  <si>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</si>
  <si>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</si>
  <si>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</si>
  <si>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</si>
  <si>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</si>
  <si>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</si>
  <si>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</si>
  <si>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</si>
  <si>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</si>
  <si>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</si>
  <si>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</si>
  <si>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</si>
  <si>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</si>
  <si>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</si>
  <si>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</si>
  <si>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</si>
  <si>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</si>
  <si>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</si>
  <si>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</si>
  <si>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</si>
  <si>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</si>
  <si>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</si>
  <si>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</si>
  <si>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</si>
  <si>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</si>
  <si>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</si>
  <si>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</si>
  <si>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</si>
  <si>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</si>
  <si>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</si>
  <si>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</si>
  <si>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</si>
  <si>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</si>
  <si>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</si>
  <si>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</si>
  <si>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</si>
  <si>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</si>
  <si>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</si>
  <si>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</si>
  <si>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</si>
  <si>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</si>
  <si>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</si>
  <si>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</si>
  <si>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</si>
  <si>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</si>
  <si>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</si>
  <si>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</si>
  <si>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</si>
  <si>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</si>
  <si>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</si>
  <si>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</si>
  <si>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</si>
  <si>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</si>
  <si>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</si>
  <si>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</si>
  <si>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</si>
  <si>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</si>
  <si>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</si>
  <si>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</si>
  <si>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</si>
  <si>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</si>
  <si>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</si>
  <si>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</si>
  <si>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</si>
  <si>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</si>
  <si>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</si>
  <si>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</si>
  <si>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</si>
  <si>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</si>
  <si>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</si>
  <si>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</si>
  <si>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</si>
  <si>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</si>
  <si>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</si>
  <si>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</si>
  <si>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</si>
  <si>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</si>
  <si>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</si>
  <si>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</si>
  <si>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</si>
  <si>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</si>
  <si>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</si>
  <si>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</si>
  <si>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</si>
  <si>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</si>
  <si>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</si>
  <si>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</si>
  <si>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</si>
  <si>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</si>
  <si>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</si>
  <si>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</si>
  <si>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</si>
  <si>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</si>
  <si>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</si>
  <si>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</si>
  <si>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</si>
  <si>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</si>
  <si>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</si>
  <si>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</si>
  <si>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</si>
  <si>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</si>
  <si>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</si>
  <si>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</si>
  <si>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</si>
  <si>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</si>
  <si>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</si>
  <si>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</si>
  <si>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</si>
  <si>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</si>
  <si>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</si>
  <si>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</si>
  <si>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</si>
  <si>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</si>
  <si>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</si>
  <si>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</si>
  <si>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</si>
  <si>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</si>
  <si>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</si>
  <si>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</si>
  <si>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</si>
  <si>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</si>
  <si>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</si>
  <si>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</si>
  <si>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</si>
  <si>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</si>
  <si>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</si>
  <si>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</si>
  <si>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</si>
  <si>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</si>
  <si>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</si>
  <si>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</si>
  <si>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</si>
  <si>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</si>
  <si>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</si>
  <si>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</si>
  <si>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</si>
  <si>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</si>
  <si>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</si>
  <si>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</si>
  <si>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</si>
  <si>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</si>
  <si>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</si>
  <si>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</si>
  <si>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</si>
  <si>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</si>
  <si>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</si>
  <si>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</si>
  <si>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</si>
  <si>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</si>
  <si>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</si>
  <si>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</si>
  <si>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</si>
  <si>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</si>
  <si>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</si>
  <si>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</si>
  <si>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</si>
  <si>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</si>
  <si>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</si>
  <si>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</si>
  <si>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</si>
  <si>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</si>
  <si>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</si>
  <si>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</si>
  <si>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</si>
  <si>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</si>
  <si>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</si>
  <si>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</si>
  <si>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</si>
  <si>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</si>
  <si>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</si>
  <si>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</si>
  <si>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</si>
  <si>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</si>
  <si>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</si>
  <si>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</si>
  <si>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</si>
  <si>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</si>
  <si>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</si>
  <si>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</si>
  <si>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</si>
  <si>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</si>
  <si>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</si>
  <si>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</si>
  <si>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</si>
  <si>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</si>
  <si>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</si>
  <si>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</si>
  <si>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</si>
  <si>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</si>
  <si>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</si>
  <si>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</si>
  <si>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</si>
  <si>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</si>
  <si>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</si>
  <si>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</si>
  <si>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</si>
  <si>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</si>
  <si>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</si>
  <si>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</si>
  <si>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</si>
  <si>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</si>
  <si>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</si>
  <si>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</si>
  <si>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</si>
  <si>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</si>
  <si>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</si>
  <si>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</si>
  <si>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</si>
  <si>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</si>
  <si>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</si>
  <si>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</si>
  <si>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</si>
  <si>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</si>
  <si>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</si>
  <si>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</si>
  <si>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</si>
  <si>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</si>
  <si>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</si>
  <si>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</si>
  <si>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</si>
  <si>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</si>
  <si>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</si>
  <si>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</si>
  <si>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</si>
  <si>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</si>
  <si>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</si>
  <si>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</si>
  <si>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</si>
  <si>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</si>
  <si>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</si>
  <si>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</si>
  <si>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</si>
  <si>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</si>
  <si>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</si>
  <si>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</si>
  <si>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</si>
  <si>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</si>
  <si>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</si>
  <si>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</si>
  <si>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</si>
  <si>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</si>
  <si>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</si>
  <si>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</si>
  <si>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</si>
  <si>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</si>
  <si>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</si>
  <si>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</si>
  <si>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</si>
  <si>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</si>
  <si>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</si>
  <si>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</si>
  <si>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</si>
  <si>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</si>
  <si>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</si>
  <si>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</si>
  <si>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</si>
  <si>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</si>
  <si>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</si>
  <si>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</si>
  <si>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</si>
  <si>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</si>
  <si>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</si>
  <si>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</si>
  <si>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</si>
  <si>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</si>
  <si>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</si>
  <si>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</si>
  <si>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</si>
  <si>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</si>
  <si>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</si>
  <si>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</si>
  <si>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</si>
  <si>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</si>
  <si>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</si>
  <si>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</si>
  <si>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</si>
  <si>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</si>
  <si>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</si>
  <si>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</si>
  <si>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</si>
  <si>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</si>
  <si>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</si>
  <si>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</si>
  <si>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</si>
  <si>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</si>
  <si>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</si>
  <si>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</si>
  <si>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</si>
  <si>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</si>
  <si>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</si>
  <si>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</si>
  <si>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</si>
  <si>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</si>
  <si>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</si>
  <si>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</si>
  <si>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</si>
  <si>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</si>
  <si>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</si>
  <si>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</si>
  <si>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</si>
  <si>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</si>
  <si>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</si>
  <si>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</si>
  <si>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</si>
  <si>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</si>
  <si>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</si>
  <si>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</si>
  <si>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</si>
  <si>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</si>
  <si>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</si>
  <si>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</si>
  <si>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</si>
  <si>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</si>
  <si>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</si>
  <si>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</si>
  <si>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</si>
  <si>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</si>
  <si>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</si>
  <si>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</si>
  <si>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</si>
  <si>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</si>
  <si>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</si>
  <si>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</si>
  <si>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</si>
  <si>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</si>
  <si>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</si>
  <si>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</si>
  <si>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</si>
  <si>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</si>
  <si>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</si>
  <si>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</si>
  <si>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</si>
  <si>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</si>
  <si>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</si>
  <si>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</si>
  <si>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</si>
  <si>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</si>
  <si>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</si>
  <si>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</si>
  <si>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</si>
  <si>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</si>
  <si>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</si>
  <si>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</si>
  <si>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</si>
  <si>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</si>
  <si>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</si>
  <si>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</si>
  <si>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</si>
  <si>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</si>
  <si>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</si>
  <si>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</si>
  <si>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</si>
  <si>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</si>
  <si>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</si>
  <si>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</si>
  <si>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</si>
  <si>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</si>
  <si>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</si>
  <si>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</si>
  <si>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</si>
  <si>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</si>
  <si>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</si>
  <si>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</si>
  <si>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</si>
  <si>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</si>
  <si>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</si>
  <si>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</si>
  <si>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</si>
  <si>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</si>
  <si>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</si>
  <si>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</si>
  <si>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</si>
  <si>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</si>
  <si>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</si>
  <si>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</si>
  <si>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</si>
  <si>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</si>
  <si>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</si>
  <si>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</si>
  <si>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</si>
  <si>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</si>
  <si>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</si>
  <si>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</si>
  <si>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</si>
  <si>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</si>
  <si>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</si>
  <si>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</si>
  <si>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</si>
  <si>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</si>
  <si>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</si>
  <si>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</si>
  <si>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</si>
  <si>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</si>
  <si>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</si>
  <si>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</si>
  <si>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</si>
  <si>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</si>
  <si>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</si>
  <si>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</si>
  <si>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</si>
  <si>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</si>
  <si>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</si>
  <si>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</si>
  <si>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</si>
  <si>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</si>
  <si>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</si>
  <si>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</si>
  <si>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</si>
  <si>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</si>
  <si>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</si>
  <si>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</si>
  <si>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</si>
  <si>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</si>
  <si>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</si>
  <si>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</si>
  <si>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</si>
  <si>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</si>
  <si>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</si>
  <si>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</si>
  <si>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</si>
  <si>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</si>
  <si>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</si>
  <si>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</si>
  <si>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</si>
  <si>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</si>
  <si>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</si>
  <si>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</si>
  <si>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</si>
  <si>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</si>
  <si>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</si>
  <si>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</si>
  <si>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</si>
  <si>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</si>
  <si>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</si>
  <si>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</si>
  <si>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</si>
  <si>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</si>
  <si>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</si>
  <si>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</si>
  <si>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</si>
  <si>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</si>
  <si>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</si>
  <si>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</si>
  <si>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</si>
  <si>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</si>
  <si>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</si>
  <si>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</si>
  <si>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</si>
  <si>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</si>
  <si>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</si>
  <si>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</si>
  <si>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</si>
  <si>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</si>
  <si>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</si>
  <si>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</si>
  <si>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</si>
  <si>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</si>
  <si>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</si>
  <si>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</si>
  <si>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</si>
  <si>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</si>
  <si>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</si>
  <si>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</si>
  <si>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</si>
  <si>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</si>
  <si>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</si>
  <si>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</si>
  <si>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</si>
  <si>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</si>
  <si>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</si>
  <si>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</si>
  <si>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</si>
  <si>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</si>
  <si>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</si>
  <si>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</si>
  <si>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</si>
  <si>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</si>
  <si>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</si>
  <si>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</si>
  <si>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</si>
  <si>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</si>
  <si>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</si>
  <si>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</si>
  <si>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</si>
  <si>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</si>
  <si>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</si>
  <si>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</si>
  <si>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</si>
  <si>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</si>
  <si>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</si>
  <si>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</si>
  <si>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</si>
  <si>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</si>
  <si>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</si>
  <si>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</si>
  <si>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</si>
  <si>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</si>
  <si>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</si>
  <si>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</si>
  <si>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</si>
  <si>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</si>
  <si>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</si>
  <si>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</si>
  <si>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</si>
  <si>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</si>
  <si>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</si>
  <si>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</si>
  <si>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</si>
  <si>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</si>
  <si>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</si>
  <si>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</si>
  <si>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</si>
  <si>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</si>
  <si>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</si>
  <si>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</si>
  <si>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</si>
  <si>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</si>
  <si>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</si>
  <si>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</si>
  <si>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</si>
  <si>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</si>
  <si>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</si>
  <si>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</si>
  <si>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</si>
  <si>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</si>
  <si>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</si>
  <si>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</si>
  <si>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</si>
  <si>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</si>
  <si>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</si>
  <si>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</si>
  <si>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</si>
  <si>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</si>
  <si>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</si>
  <si>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</si>
  <si>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</si>
  <si>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</si>
  <si>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</si>
  <si>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</si>
  <si>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</si>
  <si>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</si>
  <si>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</si>
  <si>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</si>
  <si>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</si>
  <si>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</si>
  <si>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</si>
  <si>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</si>
  <si>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</si>
  <si>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</si>
  <si>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</si>
  <si>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</si>
  <si>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</si>
  <si>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</si>
  <si>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</si>
  <si>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</si>
  <si>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</si>
  <si>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</si>
  <si>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</si>
  <si>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</si>
  <si>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</si>
  <si>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</si>
  <si>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</si>
  <si>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</si>
  <si>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</si>
  <si>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</si>
  <si>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</si>
  <si>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</si>
  <si>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</si>
  <si>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</si>
  <si>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</si>
  <si>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</si>
  <si>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</si>
  <si>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</si>
  <si>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</si>
  <si>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</si>
  <si>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</si>
  <si>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</si>
  <si>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</si>
  <si>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</si>
  <si>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</si>
  <si>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</si>
  <si>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</si>
  <si>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</si>
  <si>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</si>
  <si>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</si>
  <si>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</si>
  <si>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</si>
  <si>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</si>
  <si>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</si>
  <si>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</si>
  <si>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</si>
  <si>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</si>
  <si>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</si>
  <si>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</si>
  <si>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</si>
  <si>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</si>
  <si>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</si>
  <si>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</si>
  <si>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</si>
  <si>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</si>
  <si>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</si>
  <si>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</si>
  <si>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</si>
  <si>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</si>
  <si>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</si>
  <si>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</si>
  <si>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</si>
  <si>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</si>
  <si>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</si>
  <si>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</si>
  <si>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</si>
  <si>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</si>
  <si>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</si>
  <si>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</si>
  <si>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</si>
  <si>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</si>
  <si>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</si>
  <si>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</si>
  <si>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</si>
  <si>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</si>
  <si>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</si>
  <si>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</si>
  <si>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</si>
  <si>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</si>
  <si>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</si>
  <si>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</si>
  <si>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</si>
  <si>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</si>
  <si>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</si>
  <si>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</si>
  <si>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</si>
  <si>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</si>
  <si>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</si>
  <si>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</si>
  <si>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</si>
  <si>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</si>
  <si>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</si>
  <si>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</si>
  <si>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</si>
  <si>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</si>
  <si>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</si>
  <si>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</si>
  <si>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</si>
  <si>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</si>
  <si>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</si>
  <si>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</si>
  <si>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</si>
  <si>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</si>
  <si>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</si>
  <si>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</si>
  <si>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</si>
  <si>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</si>
  <si>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</si>
  <si>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</si>
  <si>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</si>
  <si>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</si>
  <si>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</si>
  <si>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</si>
  <si>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</si>
  <si>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</si>
  <si>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</si>
  <si>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</si>
  <si>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</si>
  <si>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</si>
  <si>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</si>
  <si>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</si>
  <si>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</si>
  <si>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</si>
  <si>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</si>
  <si>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</si>
  <si>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</si>
  <si>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</si>
  <si>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</si>
  <si>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</si>
  <si>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</si>
  <si>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</si>
  <si>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</si>
  <si>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</si>
  <si>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</si>
  <si>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</si>
  <si>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</si>
  <si>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</si>
  <si>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</si>
  <si>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</si>
  <si>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</si>
  <si>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</si>
  <si>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</si>
  <si>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</si>
  <si>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</si>
  <si>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</si>
  <si>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</si>
  <si>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</si>
  <si>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</si>
  <si>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</si>
  <si>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</si>
  <si>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</si>
  <si>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</si>
  <si>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</si>
  <si>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</si>
  <si>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</si>
  <si>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</si>
  <si>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</si>
  <si>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</si>
  <si>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</si>
  <si>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</si>
  <si>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</si>
  <si>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</si>
  <si>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</si>
  <si>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</si>
  <si>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</si>
  <si>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</si>
  <si>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</si>
  <si>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</si>
  <si>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</si>
  <si>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</si>
  <si>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</si>
  <si>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</si>
  <si>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</si>
  <si>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</si>
  <si>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</si>
  <si>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</si>
  <si>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</si>
  <si>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</si>
  <si>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</si>
  <si>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</si>
  <si>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</si>
  <si>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</si>
  <si>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</si>
  <si>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</si>
  <si>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</si>
  <si>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</si>
  <si>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</si>
  <si>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</si>
  <si>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</si>
  <si>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</si>
  <si>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</si>
  <si>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</si>
  <si>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</si>
  <si>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</si>
  <si>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</si>
  <si>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</si>
  <si>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</si>
  <si>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</si>
  <si>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</si>
  <si>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</si>
  <si>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</si>
  <si>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</si>
  <si>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</si>
  <si>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</si>
  <si>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</si>
  <si>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</si>
  <si>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</si>
  <si>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</si>
  <si>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</si>
  <si>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</si>
  <si>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</si>
  <si>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</si>
  <si>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</si>
  <si>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</si>
  <si>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</si>
  <si>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</si>
  <si>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</si>
  <si>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</si>
  <si>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</si>
  <si>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</si>
  <si>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</si>
  <si>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</si>
  <si>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</si>
  <si>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</si>
  <si>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</si>
  <si>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</si>
  <si>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</si>
  <si>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</si>
  <si>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</si>
  <si>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</si>
  <si>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</si>
  <si>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</si>
  <si>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</si>
  <si>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</si>
  <si>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</si>
  <si>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</si>
  <si>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</si>
  <si>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</si>
  <si>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</si>
  <si>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</si>
  <si>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</si>
  <si>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</si>
  <si>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</si>
  <si>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</si>
  <si>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</si>
  <si>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</si>
  <si>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</si>
  <si>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</si>
  <si>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</si>
  <si>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</si>
  <si>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</si>
  <si>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</si>
  <si>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</si>
  <si>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</si>
  <si>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</si>
  <si>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</si>
  <si>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</si>
  <si>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</si>
  <si>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</si>
  <si>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</si>
  <si>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</si>
  <si>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</si>
  <si>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</si>
  <si>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</si>
  <si>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</si>
  <si>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</si>
  <si>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</si>
  <si>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</si>
  <si>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</si>
  <si>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</si>
  <si>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</si>
  <si>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</si>
  <si>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</si>
  <si>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</si>
  <si>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</si>
  <si>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</si>
  <si>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</si>
  <si>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</si>
  <si>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</si>
  <si>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</si>
  <si>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</si>
  <si>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</si>
  <si>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</si>
  <si>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</si>
  <si>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</si>
  <si>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</si>
  <si>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</si>
  <si>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</si>
  <si>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</si>
  <si>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</si>
  <si>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</si>
  <si>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</si>
  <si>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</si>
  <si>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</si>
  <si>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</si>
  <si>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</si>
  <si>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</si>
  <si>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</si>
  <si>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</si>
  <si>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</si>
  <si>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</si>
  <si>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</si>
  <si>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</si>
  <si>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</si>
  <si>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</si>
  <si>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</si>
  <si>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</si>
  <si>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</si>
  <si>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</si>
  <si>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</si>
  <si>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</si>
  <si>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</si>
  <si>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</si>
  <si>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</si>
  <si>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</si>
  <si>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</si>
  <si>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</si>
  <si>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</si>
  <si>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</si>
  <si>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</si>
  <si>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</si>
  <si>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</si>
  <si>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</si>
  <si>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</si>
  <si>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</si>
  <si>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</si>
  <si>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</si>
  <si>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</si>
  <si>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</si>
  <si>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</si>
  <si>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</si>
  <si>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</si>
  <si>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</si>
  <si>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</si>
  <si>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</si>
  <si>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</si>
  <si>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</si>
  <si>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</si>
  <si>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</si>
  <si>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</si>
  <si>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</si>
  <si>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</si>
  <si>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</si>
  <si>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</si>
  <si>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</si>
  <si>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</si>
  <si>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</si>
  <si>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</si>
  <si>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</si>
  <si>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</si>
  <si>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</si>
  <si>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</si>
  <si>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</si>
  <si>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</si>
  <si>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</si>
  <si>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</si>
  <si>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</si>
  <si>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</si>
  <si>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</si>
  <si>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</si>
  <si>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</si>
  <si>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</si>
  <si>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</si>
  <si>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</si>
  <si>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</si>
  <si>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</si>
  <si>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</si>
  <si>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</si>
  <si>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</si>
  <si>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</si>
  <si>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</si>
  <si>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</si>
  <si>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</si>
  <si>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</si>
  <si>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</si>
  <si>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</si>
  <si>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</si>
  <si>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</si>
  <si>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</si>
  <si>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</si>
  <si>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</si>
  <si>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</si>
  <si>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</si>
  <si>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</si>
  <si>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</si>
  <si>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</si>
  <si>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</si>
  <si>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</si>
  <si>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</si>
  <si>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</si>
  <si>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</si>
  <si>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</si>
  <si>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</si>
  <si>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</si>
  <si>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</si>
  <si>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</si>
  <si>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</si>
  <si>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</si>
  <si>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</si>
  <si>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</si>
  <si>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</si>
  <si>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</si>
  <si>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</si>
  <si>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</si>
  <si>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</si>
  <si>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</si>
  <si>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</si>
  <si>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</si>
  <si>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</si>
  <si>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</si>
  <si>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</si>
  <si>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</si>
  <si>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</si>
  <si>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</si>
  <si>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</si>
  <si>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</si>
  <si>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</si>
  <si>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</si>
  <si>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</si>
  <si>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</si>
  <si>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</si>
  <si>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</si>
  <si>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</si>
  <si>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</si>
  <si>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</si>
  <si>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</si>
  <si>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</si>
  <si>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</si>
  <si>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</si>
  <si>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</si>
  <si>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</si>
  <si>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</si>
  <si>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</si>
  <si>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</si>
  <si>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</si>
  <si>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</si>
  <si>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</si>
  <si>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</si>
  <si>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</si>
  <si>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</si>
  <si>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</si>
  <si>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</si>
  <si>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</si>
  <si>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</si>
  <si>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</si>
  <si>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</si>
  <si>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</si>
  <si>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</si>
  <si>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</si>
  <si>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</si>
  <si>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</si>
  <si>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</si>
  <si>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</si>
  <si>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</si>
  <si>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</si>
  <si>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</si>
  <si>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</si>
  <si>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</si>
  <si>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</si>
  <si>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</si>
  <si>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</si>
  <si>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</si>
  <si>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</si>
  <si>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</si>
  <si>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</si>
  <si>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</si>
  <si>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</si>
  <si>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</si>
  <si>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</si>
  <si>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</si>
  <si>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</si>
  <si>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</si>
  <si>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</si>
  <si>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</si>
  <si>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</si>
  <si>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</si>
  <si>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</si>
  <si>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</si>
  <si>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</si>
  <si>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</si>
  <si>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</si>
  <si>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</si>
  <si>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</si>
  <si>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</si>
  <si>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</si>
  <si>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</si>
  <si>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</si>
  <si>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</si>
  <si>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</si>
  <si>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</si>
  <si>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</si>
  <si>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</si>
  <si>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</si>
  <si>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</si>
  <si>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</si>
  <si>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</si>
  <si>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</si>
  <si>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</si>
  <si>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</si>
  <si>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</si>
  <si>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</si>
  <si>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</si>
  <si>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</si>
  <si>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</si>
  <si>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</si>
  <si>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</si>
  <si>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</si>
  <si>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</si>
  <si>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</si>
  <si>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</si>
  <si>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</si>
  <si>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</si>
  <si>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</si>
  <si>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</si>
  <si>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</si>
  <si>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</si>
  <si>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</si>
  <si>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</si>
  <si>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</si>
  <si>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</si>
  <si>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</si>
  <si>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</si>
  <si>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</si>
  <si>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</si>
  <si>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</si>
  <si>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</si>
  <si>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</si>
  <si>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</si>
  <si>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</si>
  <si>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</si>
  <si>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</si>
  <si>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</si>
  <si>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</si>
  <si>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</si>
  <si>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</si>
  <si>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</si>
  <si>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</si>
  <si>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</si>
  <si>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</si>
  <si>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</si>
  <si>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</si>
  <si>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</si>
  <si>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</si>
  <si>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</si>
  <si>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</si>
  <si>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</si>
  <si>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</si>
  <si>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</si>
  <si>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</si>
  <si>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</si>
  <si>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</si>
  <si>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</si>
  <si>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</si>
  <si>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</si>
  <si>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</si>
  <si>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</si>
  <si>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</si>
  <si>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</si>
  <si>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</si>
  <si>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</si>
  <si>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</si>
  <si>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</si>
  <si>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</si>
  <si>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</si>
  <si>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</si>
  <si>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</si>
  <si>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</si>
  <si>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</si>
  <si>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</si>
  <si>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</si>
  <si>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</si>
  <si>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</si>
  <si>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</si>
  <si>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</si>
  <si>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</si>
  <si>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</si>
  <si>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</si>
  <si>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</si>
  <si>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</si>
  <si>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</si>
  <si>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</si>
  <si>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</si>
  <si>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</si>
  <si>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</si>
  <si>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</si>
  <si>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</si>
  <si>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</si>
  <si>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</si>
  <si>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</si>
  <si>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</si>
  <si>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</si>
  <si>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</si>
  <si>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</si>
  <si>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</si>
  <si>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</si>
  <si>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</si>
  <si>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</si>
  <si>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</si>
  <si>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</si>
  <si>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</si>
  <si>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</si>
  <si>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</si>
  <si>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</si>
  <si>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</si>
  <si>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</si>
  <si>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</si>
  <si>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</si>
  <si>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</si>
  <si>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</si>
  <si>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</si>
  <si>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</si>
  <si>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</si>
  <si>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</si>
  <si>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</si>
  <si>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</si>
  <si>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</si>
  <si>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</si>
  <si>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</si>
  <si>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</si>
  <si>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</si>
  <si>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</si>
  <si>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</si>
  <si>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</si>
  <si>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</si>
  <si>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</si>
  <si>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</si>
  <si>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</si>
  <si>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</si>
  <si>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</si>
  <si>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</si>
  <si>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</si>
  <si>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</si>
  <si>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</si>
  <si>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</si>
  <si>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</si>
  <si>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</si>
  <si>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</si>
  <si>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</si>
  <si>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</si>
  <si>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</si>
  <si>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</si>
  <si>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</si>
  <si>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</si>
  <si>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</si>
  <si>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</si>
  <si>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</si>
  <si>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</si>
  <si>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</si>
  <si>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</si>
  <si>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</si>
  <si>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</si>
  <si>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</si>
  <si>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</si>
  <si>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</si>
  <si>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</si>
  <si>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</si>
  <si>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</si>
  <si>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</si>
  <si>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</si>
  <si>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</si>
  <si>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</si>
  <si>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</si>
  <si>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</si>
  <si>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</si>
  <si>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</si>
  <si>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</si>
  <si>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</si>
  <si>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</si>
  <si>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</si>
  <si>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</si>
  <si>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</si>
  <si>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</si>
  <si>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</si>
  <si>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</si>
  <si>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</si>
  <si>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</si>
  <si>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</si>
  <si>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</si>
  <si>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</si>
  <si>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</si>
  <si>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</si>
  <si>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</si>
  <si>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</si>
  <si>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</si>
  <si>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</si>
  <si>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</si>
  <si>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</si>
  <si>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</si>
  <si>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</si>
  <si>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</si>
  <si>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</si>
  <si>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</si>
  <si>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</si>
  <si>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</si>
  <si>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</si>
  <si>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</si>
  <si>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</si>
  <si>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</si>
  <si>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</si>
  <si>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</si>
  <si>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</si>
  <si>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</si>
  <si>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</si>
  <si>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</si>
  <si>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</si>
  <si>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</si>
  <si>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</si>
  <si>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</si>
  <si>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</si>
  <si>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</si>
  <si>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</si>
  <si>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</si>
  <si>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</si>
  <si>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</si>
  <si>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</si>
  <si>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</si>
  <si>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</si>
  <si>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</si>
  <si>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</si>
  <si>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</si>
  <si>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</si>
  <si>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</si>
  <si>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</si>
  <si>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</si>
  <si>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</si>
  <si>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</si>
  <si>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</si>
  <si>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</si>
  <si>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</si>
  <si>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</si>
  <si>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</si>
  <si>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</si>
  <si>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</si>
  <si>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</si>
  <si>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</si>
  <si>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</si>
  <si>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</si>
  <si>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</si>
  <si>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</si>
  <si>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</si>
  <si>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</si>
  <si>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</si>
  <si>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</si>
  <si>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</si>
  <si>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</si>
  <si>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</si>
  <si>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</si>
  <si>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</si>
  <si>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</si>
  <si>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</si>
  <si>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</si>
  <si>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</si>
  <si>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</si>
  <si>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</si>
  <si>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</si>
  <si>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</si>
  <si>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</si>
  <si>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</si>
  <si>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</si>
  <si>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</si>
  <si>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</si>
  <si>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</si>
  <si>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</si>
  <si>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</si>
  <si>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</si>
  <si>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</si>
  <si>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</si>
  <si>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</si>
  <si>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</si>
  <si>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</si>
  <si>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</si>
  <si>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</si>
  <si>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</si>
  <si>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</si>
  <si>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</si>
  <si>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</si>
  <si>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</si>
  <si>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</si>
  <si>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</si>
  <si>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</si>
  <si>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</si>
  <si>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</si>
  <si>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</si>
  <si>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</si>
  <si>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</si>
  <si>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</si>
  <si>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</si>
  <si>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</si>
  <si>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</si>
  <si>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</si>
  <si>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</si>
  <si>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</si>
  <si>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</si>
  <si>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</si>
  <si>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</si>
  <si>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</si>
  <si>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</si>
  <si>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</si>
  <si>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</si>
  <si>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</si>
  <si>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</si>
  <si>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</si>
  <si>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</si>
  <si>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</si>
  <si>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</si>
  <si>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</si>
  <si>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</si>
  <si>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</si>
  <si>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</si>
  <si>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</si>
  <si>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</si>
  <si>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</si>
  <si>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</si>
  <si>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</si>
  <si>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</si>
  <si>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</si>
  <si>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</si>
  <si>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</si>
  <si>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</si>
  <si>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</si>
  <si>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</si>
  <si>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</si>
  <si>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</si>
  <si>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</si>
  <si>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</si>
  <si>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</si>
  <si>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</si>
  <si>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</si>
  <si>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</si>
  <si>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</si>
  <si>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</si>
  <si>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</si>
  <si>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</si>
  <si>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</si>
  <si>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</si>
  <si>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</si>
  <si>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</si>
  <si>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</si>
  <si>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</si>
  <si>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</si>
  <si>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</si>
  <si>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</si>
  <si>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</si>
  <si>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</si>
  <si>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</si>
  <si>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</si>
  <si>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</si>
  <si>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</si>
  <si>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</si>
  <si>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</si>
  <si>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</si>
  <si>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</si>
  <si>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</si>
  <si>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</si>
  <si>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</si>
  <si>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</si>
  <si>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</si>
  <si>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</si>
  <si>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</si>
  <si>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</si>
  <si>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</si>
  <si>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</si>
  <si>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</si>
  <si>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</si>
  <si>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</si>
  <si>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</si>
  <si>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</si>
  <si>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</si>
  <si>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</si>
  <si>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</si>
  <si>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</si>
  <si>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</si>
  <si>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</si>
  <si>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</si>
  <si>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</si>
  <si>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</si>
  <si>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</si>
  <si>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</si>
  <si>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</si>
  <si>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</si>
  <si>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</si>
  <si>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</si>
  <si>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</si>
  <si>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</si>
  <si>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</si>
  <si>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</si>
  <si>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</si>
  <si>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</si>
  <si>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</si>
  <si>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</si>
  <si>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</si>
  <si>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</si>
  <si>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</si>
  <si>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</si>
  <si>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</si>
  <si>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</si>
  <si>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</si>
  <si>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</si>
  <si>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</si>
  <si>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</si>
  <si>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</si>
  <si>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</si>
  <si>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</si>
  <si>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</si>
  <si>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</si>
  <si>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</si>
  <si>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</si>
  <si>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</si>
  <si>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</si>
  <si>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</si>
  <si>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</si>
  <si>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</si>
  <si>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</si>
  <si>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</si>
  <si>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</si>
  <si>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</si>
  <si>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</si>
  <si>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</si>
  <si>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</si>
  <si>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</si>
  <si>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</si>
  <si>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</si>
  <si>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</si>
  <si>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</si>
  <si>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</si>
  <si>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</si>
  <si>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</si>
  <si>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</si>
  <si>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</si>
  <si>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</si>
  <si>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</si>
  <si>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</si>
  <si>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</si>
  <si>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</si>
  <si>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</si>
  <si>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</si>
  <si>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</si>
  <si>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</si>
  <si>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</si>
  <si>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</si>
  <si>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</si>
  <si>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</si>
  <si>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</si>
  <si>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</si>
  <si>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</si>
  <si>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</si>
  <si>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</si>
  <si>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</si>
  <si>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</si>
  <si>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</si>
  <si>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</si>
  <si>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</si>
  <si>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</si>
  <si>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</si>
  <si>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</si>
  <si>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</si>
  <si>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</si>
  <si>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</si>
  <si>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</si>
  <si>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</si>
  <si>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</si>
  <si>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</si>
  <si>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</si>
  <si>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</si>
  <si>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</si>
  <si>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</si>
  <si>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</si>
  <si>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</si>
  <si>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</si>
  <si>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</si>
  <si>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</si>
  <si>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</si>
  <si>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</si>
  <si>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</si>
  <si>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</si>
  <si>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</si>
  <si>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</si>
  <si>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</si>
  <si>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</si>
  <si>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</si>
  <si>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</si>
  <si>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</si>
  <si>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</si>
  <si>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</si>
  <si>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</si>
  <si>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</si>
  <si>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</si>
  <si>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</si>
  <si>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</si>
  <si>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</si>
  <si>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</si>
  <si>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</si>
  <si>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</si>
  <si>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</si>
  <si>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</si>
  <si>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</si>
  <si>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</si>
  <si>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</si>
  <si>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</si>
  <si>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</si>
  <si>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</si>
  <si>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</si>
  <si>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</si>
  <si>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</si>
  <si>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</si>
  <si>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</si>
  <si>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</si>
  <si>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</si>
  <si>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</si>
  <si>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</si>
  <si>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</si>
  <si>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</si>
  <si>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</si>
  <si>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</si>
  <si>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</si>
  <si>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</si>
  <si>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</si>
  <si>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</si>
  <si>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</si>
  <si>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</si>
  <si>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</si>
  <si>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</si>
  <si>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</si>
  <si>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</si>
  <si>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</si>
  <si>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</si>
  <si>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</si>
  <si>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</si>
  <si>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</si>
  <si>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</si>
  <si>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</si>
  <si>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</si>
  <si>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</si>
  <si>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</si>
  <si>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</si>
  <si>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</si>
  <si>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</si>
  <si>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</si>
  <si>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</si>
  <si>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</si>
  <si>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</si>
  <si>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</si>
  <si>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</si>
  <si>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</si>
  <si>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</si>
  <si>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</si>
  <si>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</si>
  <si>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</si>
  <si>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</si>
  <si>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</si>
  <si>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</si>
  <si>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</si>
  <si>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</si>
  <si>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</si>
  <si>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</si>
  <si>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</si>
  <si>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</si>
  <si>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</si>
  <si>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</si>
  <si>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</si>
  <si>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</si>
  <si>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</si>
  <si>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</si>
  <si>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</si>
  <si>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</si>
  <si>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</si>
  <si>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</si>
  <si>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</si>
  <si>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</si>
  <si>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</si>
  <si>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</si>
  <si>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</si>
  <si>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</si>
  <si>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</si>
  <si>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</si>
  <si>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</si>
  <si>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</si>
  <si>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</si>
  <si>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</si>
  <si>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</si>
  <si>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</si>
  <si>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</si>
  <si>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</si>
  <si>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</si>
  <si>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</si>
  <si>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</si>
  <si>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</si>
  <si>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</si>
  <si>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</si>
  <si>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</si>
  <si>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</si>
  <si>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</si>
  <si>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</si>
  <si>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</si>
  <si>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</si>
  <si>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</si>
  <si>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</si>
  <si>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</si>
  <si>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</si>
  <si>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</si>
  <si>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</si>
  <si>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</si>
  <si>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</si>
  <si>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</si>
  <si>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</si>
  <si>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</si>
  <si>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</si>
  <si>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</si>
  <si>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</si>
  <si>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</si>
  <si>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</si>
  <si>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</si>
  <si>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</si>
  <si>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</si>
  <si>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</si>
  <si>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</si>
  <si>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</si>
  <si>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</si>
  <si>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</si>
  <si>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</si>
  <si>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</si>
  <si>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</si>
  <si>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</si>
  <si>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</si>
  <si>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</si>
  <si>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</si>
  <si>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</si>
  <si>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</si>
  <si>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</si>
  <si>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</si>
  <si>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</si>
  <si>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</si>
  <si>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</si>
  <si>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</si>
  <si>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</si>
  <si>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</si>
  <si>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</si>
  <si>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</si>
  <si>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</si>
  <si>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</si>
  <si>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</si>
  <si>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</si>
  <si>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</si>
  <si>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</si>
  <si>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</si>
  <si>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</si>
  <si>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</si>
  <si>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</si>
  <si>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</si>
  <si>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</si>
  <si>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</si>
  <si>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</si>
  <si>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</si>
  <si>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</si>
  <si>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</si>
  <si>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</si>
  <si>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</si>
  <si>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</si>
  <si>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</si>
  <si>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</si>
  <si>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</si>
  <si>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</si>
  <si>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</si>
  <si>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</si>
  <si>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</si>
  <si>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</si>
  <si>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</si>
  <si>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</si>
  <si>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</si>
  <si>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</si>
  <si>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</si>
  <si>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</si>
  <si>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</si>
  <si>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</si>
  <si>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</si>
  <si>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</si>
  <si>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</si>
  <si>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</si>
  <si>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</si>
  <si>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</si>
  <si>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</si>
  <si>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</si>
  <si>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</si>
  <si>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</si>
  <si>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</si>
  <si>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</si>
  <si>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</si>
  <si>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</si>
  <si>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</si>
  <si>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</si>
  <si>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</si>
  <si>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</si>
  <si>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</si>
  <si>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</si>
  <si>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</si>
  <si>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</si>
  <si>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</si>
  <si>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</si>
  <si>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</si>
  <si>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</si>
  <si>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</si>
  <si>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</si>
  <si>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</si>
  <si>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</si>
  <si>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</si>
  <si>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</si>
  <si>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</si>
  <si>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</si>
  <si>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</si>
  <si>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</si>
  <si>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</si>
  <si>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</si>
  <si>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</si>
  <si>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</si>
  <si>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</si>
  <si>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</si>
  <si>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</si>
  <si>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</si>
  <si>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</si>
  <si>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</si>
  <si>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</si>
  <si>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</si>
  <si>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</si>
  <si>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</si>
  <si>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</si>
  <si>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</si>
  <si>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</si>
  <si>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</si>
  <si>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</si>
  <si>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</si>
  <si>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</si>
  <si>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</si>
  <si>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</si>
  <si>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</si>
  <si>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</si>
  <si>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</si>
  <si>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</si>
  <si>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</si>
  <si>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</si>
  <si>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</si>
  <si>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</si>
  <si>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</si>
  <si>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</si>
  <si>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</si>
  <si>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</si>
  <si>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</si>
  <si>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</si>
  <si>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</si>
  <si>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</si>
  <si>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</si>
  <si>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</si>
  <si>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</si>
  <si>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</si>
  <si>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</si>
  <si>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</si>
  <si>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</si>
  <si>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</si>
  <si>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</si>
  <si>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</si>
  <si>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</si>
  <si>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</si>
  <si>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</si>
  <si>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</si>
  <si>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</si>
  <si>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</si>
  <si>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</si>
  <si>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</si>
  <si>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</si>
  <si>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</si>
  <si>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</si>
  <si>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</si>
  <si>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</si>
  <si>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</si>
  <si>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</si>
  <si>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</si>
  <si>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</si>
  <si>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</si>
  <si>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</si>
  <si>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</si>
  <si>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</si>
  <si>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</si>
  <si>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</si>
  <si>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</si>
  <si>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</si>
  <si>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</si>
  <si>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</si>
  <si>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</si>
  <si>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</si>
  <si>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</si>
  <si>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</si>
  <si>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</si>
  <si>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</si>
  <si>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</si>
  <si>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</si>
  <si>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</si>
  <si>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</si>
  <si>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</si>
  <si>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</si>
  <si>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</si>
  <si>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</si>
  <si>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</si>
  <si>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</si>
  <si>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</si>
  <si>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</si>
  <si>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</si>
  <si>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</si>
  <si>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</si>
  <si>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</si>
  <si>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</si>
  <si>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</si>
  <si>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</si>
  <si>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</si>
  <si>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</si>
  <si>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</si>
  <si>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</si>
  <si>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</si>
  <si>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</si>
  <si>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</si>
  <si>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</si>
  <si>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</si>
  <si>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</si>
  <si>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</si>
  <si>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</si>
  <si>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</si>
  <si>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</si>
  <si>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</si>
  <si>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</si>
  <si>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</si>
  <si>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</si>
  <si>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</si>
  <si>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</si>
  <si>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</si>
  <si>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</si>
  <si>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</si>
  <si>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</si>
  <si>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</si>
  <si>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</si>
  <si>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</si>
  <si>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</si>
  <si>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</si>
  <si>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</si>
  <si>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</si>
  <si>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</si>
  <si>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</si>
  <si>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</si>
  <si>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</si>
  <si>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</si>
  <si>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</si>
  <si>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</si>
  <si>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</si>
  <si>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</si>
  <si>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</si>
  <si>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</si>
  <si>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</si>
  <si>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</si>
  <si>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</si>
  <si>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</si>
  <si>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</si>
  <si>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</si>
  <si>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</si>
  <si>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</si>
  <si>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</si>
  <si>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</si>
  <si>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</si>
  <si>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</si>
  <si>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</si>
  <si>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</si>
  <si>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</si>
  <si>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</si>
  <si>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</si>
  <si>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</si>
  <si>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</si>
  <si>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</si>
  <si>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</si>
  <si>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</si>
  <si>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</si>
  <si>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</si>
  <si>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</si>
  <si>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</si>
  <si>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</si>
  <si>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</si>
  <si>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</si>
  <si>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</si>
  <si>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</si>
  <si>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</si>
  <si>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</si>
  <si>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</si>
  <si>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</si>
  <si>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</si>
  <si>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</si>
  <si>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</si>
  <si>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</si>
  <si>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</si>
  <si>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</si>
  <si>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</si>
  <si>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</si>
  <si>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</si>
  <si>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</si>
  <si>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</si>
  <si>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</si>
  <si>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</si>
  <si>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</si>
  <si>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</si>
  <si>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</si>
  <si>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</si>
  <si>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</si>
  <si>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</si>
  <si>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</si>
  <si>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</si>
  <si>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</si>
  <si>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</si>
  <si>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</si>
  <si>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</si>
  <si>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</si>
  <si>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</si>
  <si>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</si>
  <si>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</si>
  <si>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</si>
  <si>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</si>
  <si>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</si>
  <si>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</si>
  <si>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</si>
  <si>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</si>
  <si>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</si>
  <si>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</si>
  <si>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</si>
  <si>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</si>
  <si>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</si>
  <si>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</si>
  <si>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</si>
  <si>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</si>
  <si>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</si>
  <si>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</si>
  <si>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</si>
  <si>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</si>
  <si>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</si>
  <si>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</si>
  <si>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</si>
  <si>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</si>
  <si>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</si>
  <si>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</si>
  <si>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</si>
  <si>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</si>
  <si>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</si>
  <si>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</si>
  <si>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</si>
  <si>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</si>
  <si>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</si>
  <si>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</si>
  <si>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</si>
  <si>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</si>
  <si>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</si>
  <si>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</si>
  <si>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</si>
  <si>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</si>
  <si>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</si>
  <si>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</si>
  <si>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</si>
  <si>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</si>
  <si>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</si>
  <si>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</si>
  <si>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</si>
  <si>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</si>
  <si>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</si>
  <si>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</si>
  <si>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</si>
  <si>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</si>
  <si>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</si>
  <si>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</si>
  <si>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</si>
  <si>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</si>
  <si>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</si>
  <si>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</si>
  <si>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</si>
  <si>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</si>
  <si>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</si>
  <si>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</si>
  <si>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</si>
  <si>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</si>
  <si>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</si>
  <si>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</si>
  <si>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</si>
  <si>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</si>
  <si>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</si>
  <si>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</si>
  <si>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</si>
  <si>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</si>
  <si>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</si>
  <si>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</si>
  <si>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</si>
  <si>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</si>
  <si>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</si>
  <si>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</si>
  <si>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</si>
  <si>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</si>
  <si>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</si>
  <si>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</si>
  <si>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</si>
  <si>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</si>
  <si>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</si>
  <si>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</si>
  <si>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</si>
  <si>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</si>
  <si>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</si>
  <si>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</si>
  <si>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</si>
  <si>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</si>
  <si>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</si>
  <si>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</si>
  <si>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</si>
  <si>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</si>
  <si>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</si>
  <si>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</si>
  <si>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</si>
  <si>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</si>
  <si>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</si>
  <si>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</si>
  <si>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</si>
  <si>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</si>
  <si>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</si>
  <si>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</si>
  <si>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</si>
  <si>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</si>
  <si>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</si>
  <si>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</si>
  <si>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</si>
  <si>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</si>
  <si>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</si>
  <si>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</si>
  <si>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</si>
  <si>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</si>
  <si>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</si>
  <si>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</si>
  <si>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</si>
  <si>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</si>
  <si>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</si>
  <si>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</si>
  <si>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</si>
  <si>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</si>
  <si>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</si>
  <si>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</si>
  <si>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</si>
  <si>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</si>
  <si>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</si>
  <si>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</si>
  <si>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</si>
  <si>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</si>
  <si>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</si>
  <si>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</si>
  <si>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</si>
  <si>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</si>
  <si>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</si>
  <si>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</si>
  <si>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</si>
  <si>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</si>
  <si>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</si>
  <si>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</si>
  <si>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</si>
  <si>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</si>
  <si>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</si>
  <si>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</si>
  <si>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</si>
  <si>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</si>
  <si>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</si>
  <si>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</si>
  <si>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</si>
  <si>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</si>
  <si>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</si>
  <si>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</si>
  <si>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</si>
  <si>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</si>
  <si>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</si>
  <si>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</si>
  <si>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</si>
  <si>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</si>
  <si>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</si>
  <si>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</si>
  <si>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</si>
  <si>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</si>
  <si>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</si>
  <si>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</si>
  <si>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</si>
  <si>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</si>
  <si>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</si>
  <si>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</si>
  <si>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</si>
  <si>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</si>
  <si>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</si>
  <si>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</si>
  <si>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</si>
  <si>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</si>
  <si>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</si>
  <si>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</si>
  <si>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</si>
  <si>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</si>
  <si>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</si>
  <si>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</si>
  <si>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</si>
  <si>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</si>
  <si>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</si>
  <si>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</si>
  <si>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</si>
  <si>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</si>
  <si>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</si>
  <si>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</si>
  <si>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</si>
  <si>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</si>
  <si>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</si>
  <si>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</si>
  <si>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</si>
  <si>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</si>
  <si>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</si>
  <si>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</si>
  <si>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</si>
  <si>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</si>
  <si>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</si>
  <si>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</si>
  <si>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</si>
  <si>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</si>
  <si>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</si>
  <si>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</si>
  <si>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</si>
  <si>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</si>
  <si>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</si>
  <si>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</si>
  <si>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</si>
  <si>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</si>
  <si>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</si>
  <si>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</si>
  <si>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</si>
  <si>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</si>
  <si>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</si>
  <si>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</si>
  <si>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</si>
  <si>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</si>
  <si>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</si>
  <si>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</si>
  <si>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</si>
  <si>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</si>
  <si>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</si>
  <si>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</si>
  <si>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</si>
  <si>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</si>
  <si>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</si>
  <si>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</si>
  <si>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</si>
  <si>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</si>
  <si>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</si>
  <si>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</si>
  <si>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</si>
  <si>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</si>
  <si>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</si>
  <si>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</si>
  <si>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</si>
  <si>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</si>
  <si>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</si>
  <si>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</si>
  <si>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</si>
  <si>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</si>
  <si>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</si>
  <si>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</si>
  <si>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</si>
  <si>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</si>
  <si>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</si>
  <si>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</si>
  <si>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</si>
  <si>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</si>
  <si>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</si>
  <si>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</si>
  <si>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</si>
  <si>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</si>
  <si>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</si>
  <si>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</si>
  <si>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</si>
  <si>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</si>
  <si>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</si>
  <si>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</si>
  <si>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</si>
  <si>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</si>
  <si>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</si>
  <si>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</si>
  <si>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</si>
  <si>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</si>
  <si>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</si>
  <si>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</si>
  <si>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</si>
  <si>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</si>
  <si>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</si>
  <si>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</si>
  <si>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</si>
  <si>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</si>
  <si>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</si>
  <si>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</si>
  <si>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</si>
  <si>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</si>
  <si>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</si>
  <si>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</si>
  <si>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</si>
  <si>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</si>
  <si>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</si>
  <si>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</si>
  <si>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</si>
  <si>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</si>
  <si>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</si>
  <si>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</si>
  <si>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</si>
  <si>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</si>
  <si>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</si>
  <si>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</si>
  <si>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</si>
  <si>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</si>
  <si>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</si>
  <si>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</si>
  <si>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</si>
  <si>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</si>
  <si>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</si>
  <si>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</si>
  <si>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</si>
  <si>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</si>
  <si>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</si>
  <si>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</si>
  <si>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</si>
  <si>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</si>
  <si>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</si>
  <si>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</si>
  <si>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</si>
  <si>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</si>
  <si>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</si>
  <si>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</si>
  <si>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</si>
  <si>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</si>
  <si>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</si>
  <si>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</si>
  <si>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</si>
  <si>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</si>
  <si>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</si>
  <si>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</si>
  <si>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</si>
  <si>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</si>
  <si>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</si>
  <si>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</si>
  <si>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</si>
  <si>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</si>
  <si>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</si>
  <si>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</si>
  <si>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</si>
  <si>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</si>
  <si>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</si>
  <si>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</si>
  <si>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</si>
  <si>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</si>
  <si>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</si>
  <si>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</si>
  <si>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</si>
  <si>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</si>
  <si>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</si>
  <si>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</si>
  <si>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</si>
  <si>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</si>
  <si>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</si>
  <si>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</si>
  <si>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</si>
  <si>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</si>
  <si>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</si>
  <si>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</si>
  <si>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</si>
  <si>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</si>
  <si>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</si>
  <si>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</si>
  <si>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</si>
  <si>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</si>
  <si>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</si>
  <si>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</si>
  <si>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</si>
  <si>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</si>
  <si>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</si>
  <si>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</si>
  <si>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</si>
  <si>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</si>
  <si>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</si>
  <si>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</si>
  <si>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</si>
  <si>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</si>
  <si>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</si>
  <si>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</si>
  <si>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</si>
  <si>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</si>
  <si>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</si>
  <si>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</si>
  <si>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</si>
  <si>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</si>
  <si>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</si>
  <si>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</si>
  <si>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</si>
  <si>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</si>
  <si>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</si>
  <si>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</si>
  <si>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</si>
  <si>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</si>
  <si>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</si>
  <si>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</si>
  <si>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</si>
  <si>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</si>
  <si>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</si>
  <si>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</si>
  <si>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</si>
  <si>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</si>
  <si>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</si>
  <si>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</si>
  <si>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</si>
  <si>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</si>
  <si>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</si>
  <si>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</si>
  <si>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</si>
  <si>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</si>
  <si>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</si>
  <si>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</si>
  <si>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</si>
  <si>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</si>
  <si>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</si>
  <si>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</si>
  <si>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</si>
  <si>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</si>
  <si>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</si>
  <si>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</si>
  <si>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</si>
  <si>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</si>
  <si>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</si>
  <si>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</si>
  <si>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</si>
  <si>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</si>
  <si>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</si>
  <si>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</si>
  <si>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</si>
  <si>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</si>
  <si>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</si>
  <si>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</si>
  <si>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</si>
  <si>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</si>
  <si>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</si>
  <si>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</si>
  <si>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</si>
  <si>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</si>
  <si>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</si>
  <si>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</si>
  <si>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</si>
  <si>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</si>
  <si>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</si>
  <si>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</si>
  <si>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</si>
  <si>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</si>
  <si>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</si>
  <si>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</si>
  <si>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</si>
  <si>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</si>
  <si>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</si>
  <si>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</si>
  <si>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</si>
  <si>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</si>
  <si>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</si>
  <si>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</si>
  <si>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</si>
  <si>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</si>
  <si>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</si>
  <si>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</si>
  <si>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</si>
  <si>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</si>
  <si>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</si>
  <si>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</si>
  <si>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</si>
  <si>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</si>
  <si>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</si>
  <si>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</si>
  <si>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</si>
  <si>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</si>
  <si>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</si>
  <si>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</si>
  <si>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</si>
  <si>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</si>
  <si>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</si>
  <si>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</si>
  <si>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</si>
  <si>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</si>
  <si>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</si>
  <si>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</si>
  <si>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</si>
  <si>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</si>
  <si>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</si>
  <si>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</si>
  <si>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</si>
  <si>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</si>
  <si>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</si>
  <si>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</si>
  <si>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</si>
  <si>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</si>
  <si>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</si>
  <si>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</si>
  <si>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</si>
  <si>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</si>
  <si>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</si>
  <si>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</si>
  <si>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</si>
  <si>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</si>
  <si>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</si>
  <si>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</si>
  <si>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</si>
  <si>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</si>
  <si>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</si>
  <si>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</si>
  <si>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</si>
  <si>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</si>
  <si>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</si>
  <si>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</si>
  <si>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</si>
  <si>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</si>
  <si>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</si>
  <si>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</si>
  <si>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</si>
  <si>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</si>
  <si>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</si>
  <si>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</si>
  <si>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</si>
  <si>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</si>
  <si>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</si>
  <si>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</si>
  <si>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</si>
  <si>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</si>
  <si>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</si>
  <si>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</si>
  <si>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</si>
  <si>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</si>
  <si>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</si>
  <si>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</si>
  <si>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</si>
  <si>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</si>
  <si>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</si>
  <si>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</si>
  <si>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</si>
  <si>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</si>
  <si>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</si>
  <si>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</si>
  <si>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</si>
  <si>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</si>
  <si>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</si>
  <si>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</si>
  <si>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</si>
  <si>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</si>
  <si>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</si>
  <si>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</si>
  <si>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</si>
  <si>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</si>
  <si>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</si>
  <si>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</si>
  <si>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</si>
  <si>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</si>
  <si>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</si>
  <si>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</si>
  <si>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</si>
  <si>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</si>
  <si>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</si>
  <si>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</si>
  <si>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</si>
  <si>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</si>
  <si>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</si>
  <si>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</si>
  <si>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</si>
  <si>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</si>
  <si>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</si>
  <si>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</si>
  <si>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</si>
  <si>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</si>
  <si>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</si>
  <si>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</si>
  <si>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</si>
  <si>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</si>
  <si>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</si>
  <si>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</si>
  <si>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</si>
  <si>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</si>
  <si>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</si>
  <si>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</si>
  <si>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</si>
  <si>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</si>
  <si>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</si>
  <si>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</si>
  <si>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</si>
  <si>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</si>
  <si>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</si>
  <si>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</si>
  <si>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</si>
  <si>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</si>
  <si>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</si>
  <si>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</si>
  <si>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</si>
  <si>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</si>
  <si>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</si>
  <si>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</si>
  <si>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</si>
  <si>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</si>
  <si>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</si>
  <si>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</si>
  <si>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</si>
  <si>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</si>
  <si>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</si>
  <si>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</si>
  <si>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</si>
  <si>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</si>
  <si>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</si>
  <si>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</si>
  <si>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</si>
  <si>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</si>
  <si>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</si>
  <si>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</si>
  <si>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</si>
  <si>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</si>
  <si>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</si>
  <si>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</si>
  <si>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</si>
  <si>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</si>
  <si>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</si>
  <si>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</si>
  <si>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</si>
  <si>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</si>
  <si>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</si>
  <si>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</si>
  <si>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</si>
  <si>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</si>
  <si>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</si>
  <si>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</si>
  <si>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</si>
  <si>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</si>
  <si>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</si>
  <si>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</si>
  <si>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</si>
  <si>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</si>
  <si>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</si>
  <si>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</si>
  <si>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</si>
  <si>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</si>
  <si>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</si>
  <si>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</si>
  <si>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</si>
  <si>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</si>
  <si>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</si>
  <si>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</si>
  <si>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</si>
  <si>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</si>
  <si>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</si>
  <si>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</si>
  <si>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</si>
  <si>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</si>
  <si>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</si>
  <si>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</si>
  <si>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</si>
  <si>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</si>
  <si>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</si>
  <si>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</si>
  <si>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</si>
  <si>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</si>
  <si>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</si>
  <si>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</si>
  <si>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</si>
  <si>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</si>
  <si>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</si>
  <si>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</si>
  <si>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</si>
  <si>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</si>
  <si>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</si>
  <si>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</si>
  <si>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</si>
  <si>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</si>
  <si>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</si>
  <si>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</si>
  <si>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</si>
  <si>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</si>
  <si>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</si>
  <si>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</si>
  <si>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</si>
  <si>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</si>
  <si>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</si>
  <si>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</si>
  <si>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</si>
  <si>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</si>
  <si>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</si>
  <si>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</si>
  <si>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</si>
  <si>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</si>
  <si>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</si>
  <si>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</si>
  <si>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</si>
  <si>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</si>
  <si>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</si>
  <si>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</si>
  <si>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</si>
  <si>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</si>
  <si>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</si>
  <si>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</si>
  <si>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</si>
  <si>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</si>
  <si>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</si>
  <si>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</si>
  <si>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</si>
  <si>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</si>
  <si>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</si>
  <si>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</si>
  <si>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</si>
  <si>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</si>
  <si>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</si>
  <si>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</si>
  <si>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</si>
  <si>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</si>
  <si>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</si>
  <si>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</si>
  <si>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</si>
  <si>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</si>
  <si>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</si>
  <si>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</si>
  <si>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</si>
  <si>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</si>
  <si>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</si>
  <si>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</si>
  <si>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</si>
  <si>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</si>
  <si>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</si>
  <si>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</si>
  <si>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</si>
  <si>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</si>
  <si>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</si>
  <si>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</si>
  <si>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</si>
  <si>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</si>
  <si>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</si>
  <si>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</si>
  <si>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</si>
  <si>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</si>
  <si>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</si>
  <si>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</si>
  <si>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</si>
  <si>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</si>
  <si>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</si>
  <si>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</si>
  <si>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</si>
  <si>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</si>
  <si>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</si>
  <si>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</si>
  <si>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</si>
  <si>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</si>
  <si>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</si>
  <si>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</si>
  <si>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</si>
  <si>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</si>
  <si>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</si>
  <si>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</si>
  <si>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</si>
  <si>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</si>
  <si>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</si>
  <si>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</si>
  <si>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</si>
  <si>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</si>
  <si>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</si>
  <si>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</si>
  <si>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</si>
  <si>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</si>
  <si>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</si>
  <si>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</si>
  <si>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</si>
  <si>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</si>
  <si>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</si>
  <si>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</si>
  <si>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</si>
  <si>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</si>
  <si>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</si>
  <si>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</si>
  <si>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</si>
  <si>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</si>
  <si>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</si>
  <si>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</si>
  <si>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</si>
  <si>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</si>
  <si>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</si>
  <si>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</si>
  <si>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</si>
  <si>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</si>
  <si>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</si>
  <si>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</si>
  <si>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</si>
  <si>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</si>
  <si>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</si>
  <si>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</si>
  <si>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</si>
  <si>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</si>
  <si>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</si>
  <si>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</si>
  <si>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</si>
  <si>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</si>
  <si>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</si>
  <si>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</si>
  <si>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</si>
  <si>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</si>
  <si>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</si>
  <si>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</si>
  <si>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</si>
  <si>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</si>
  <si>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</si>
  <si>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</si>
  <si>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</si>
  <si>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</si>
  <si>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</si>
  <si>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</si>
  <si>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</si>
  <si>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</si>
  <si>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</si>
  <si>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</si>
  <si>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</si>
  <si>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</si>
  <si>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</si>
  <si>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</si>
  <si>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</si>
  <si>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</si>
  <si>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</si>
  <si>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</si>
  <si>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</si>
  <si>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</si>
  <si>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</si>
  <si>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</si>
  <si>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</si>
  <si>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</si>
  <si>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</si>
  <si>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</si>
  <si>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</si>
  <si>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</si>
  <si>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</si>
  <si>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</si>
  <si>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</si>
  <si>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</si>
  <si>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</si>
  <si>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</si>
  <si>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</si>
  <si>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</si>
  <si>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</si>
  <si>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</si>
  <si>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</si>
  <si>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</si>
  <si>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</si>
  <si>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</si>
  <si>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</si>
  <si>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</si>
  <si>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</si>
  <si>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</si>
  <si>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</si>
  <si>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</si>
  <si>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</si>
  <si>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</si>
  <si>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</si>
  <si>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</si>
  <si>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</si>
  <si>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</si>
  <si>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</si>
  <si>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</si>
  <si>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</si>
  <si>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</si>
  <si>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</si>
  <si>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</si>
  <si>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</si>
  <si>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</si>
  <si>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</si>
  <si>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</si>
  <si>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</si>
  <si>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</si>
  <si>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</si>
  <si>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</si>
  <si>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</si>
  <si>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</si>
  <si>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</si>
  <si>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</si>
  <si>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</si>
  <si>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</si>
  <si>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</si>
  <si>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</si>
  <si>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</si>
  <si>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</si>
  <si>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</si>
  <si>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</si>
  <si>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</si>
  <si>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</si>
  <si>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</si>
  <si>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</si>
  <si>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</si>
  <si>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</si>
  <si>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</si>
  <si>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</si>
  <si>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</si>
  <si>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</si>
  <si>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</si>
  <si>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</si>
  <si>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</si>
  <si>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</si>
  <si>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</si>
  <si>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</si>
  <si>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</si>
  <si>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</si>
  <si>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</si>
  <si>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</si>
  <si>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</si>
  <si>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</si>
  <si>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</si>
  <si>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</si>
  <si>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</si>
  <si>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</si>
  <si>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</si>
  <si>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</si>
  <si>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</si>
  <si>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</si>
  <si>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</si>
  <si>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</si>
  <si>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</si>
  <si>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</si>
  <si>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</si>
  <si>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</si>
  <si>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</si>
  <si>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</si>
  <si>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</si>
  <si>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</si>
  <si>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</si>
  <si>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</si>
  <si>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</si>
  <si>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</si>
  <si>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</si>
  <si>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</si>
  <si>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</si>
  <si>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</si>
  <si>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</si>
  <si>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</si>
  <si>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</si>
  <si>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</si>
  <si>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</si>
  <si>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</si>
  <si>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</si>
  <si>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</si>
  <si>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</si>
  <si>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</si>
  <si>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</si>
  <si>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</si>
  <si>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</si>
  <si>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</si>
  <si>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</si>
  <si>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</si>
  <si>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</si>
  <si>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</si>
  <si>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</si>
  <si>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</si>
  <si>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</si>
  <si>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</si>
  <si>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</si>
  <si>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</si>
  <si>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</si>
  <si>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</si>
  <si>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</si>
  <si>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</si>
  <si>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</si>
  <si>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</si>
  <si>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</si>
  <si>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</si>
  <si>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</si>
  <si>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</si>
  <si>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</si>
  <si>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</si>
  <si>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</si>
  <si>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</si>
  <si>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</si>
  <si>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</si>
  <si>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</si>
  <si>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</si>
  <si>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</si>
  <si>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</si>
  <si>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</si>
  <si>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</si>
  <si>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</si>
  <si>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</si>
  <si>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</si>
  <si>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</si>
  <si>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</si>
  <si>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</si>
  <si>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</si>
  <si>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</si>
  <si>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</si>
  <si>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</si>
  <si>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</si>
  <si>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</si>
  <si>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</si>
  <si>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</si>
  <si>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</si>
  <si>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</si>
  <si>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</si>
  <si>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</si>
  <si>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</si>
  <si>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</si>
  <si>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</si>
  <si>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</si>
  <si>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</si>
  <si>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</si>
  <si>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</si>
  <si>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</si>
  <si>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</si>
  <si>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</si>
  <si>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</si>
  <si>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</si>
  <si>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</si>
  <si>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</si>
  <si>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</si>
  <si>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</si>
  <si>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</si>
  <si>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</si>
  <si>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</si>
  <si>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</si>
  <si>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</si>
  <si>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</si>
  <si>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</si>
  <si>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</si>
  <si>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</si>
  <si>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</si>
  <si>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</si>
  <si>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</si>
  <si>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</si>
  <si>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</si>
  <si>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</si>
  <si>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</si>
  <si>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</si>
  <si>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</si>
  <si>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</si>
  <si>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</si>
  <si>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</si>
  <si>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</si>
  <si>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</si>
  <si>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</si>
  <si>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</si>
  <si>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</si>
  <si>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</si>
  <si>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</si>
  <si>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</si>
  <si>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</si>
  <si>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</si>
  <si>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</si>
  <si>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</si>
  <si>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</si>
  <si>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</si>
  <si>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</si>
  <si>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</si>
  <si>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</si>
  <si>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</si>
  <si>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</si>
  <si>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</si>
  <si>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</si>
  <si>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</si>
  <si>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</si>
  <si>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</si>
  <si>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</si>
  <si>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</si>
  <si>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</si>
  <si>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</si>
  <si>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</si>
  <si>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</si>
  <si>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</si>
  <si>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</si>
  <si>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</si>
  <si>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</si>
  <si>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</si>
  <si>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</si>
  <si>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</si>
  <si>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</si>
  <si>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</si>
  <si>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</si>
  <si>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</si>
  <si>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</si>
  <si>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</si>
  <si>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</si>
  <si>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</si>
  <si>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</si>
  <si>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</si>
  <si>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</si>
  <si>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</si>
  <si>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</si>
  <si>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</si>
  <si>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</si>
  <si>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</si>
  <si>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</si>
  <si>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</si>
  <si>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</si>
  <si>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</si>
  <si>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</si>
  <si>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</si>
  <si>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</si>
  <si>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</si>
  <si>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</si>
  <si>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</si>
  <si>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</si>
  <si>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</si>
  <si>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</si>
  <si>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</si>
  <si>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</si>
  <si>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</si>
  <si>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</si>
  <si>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</si>
  <si>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</si>
  <si>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</si>
  <si>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</si>
  <si>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</si>
  <si>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</si>
  <si>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</si>
  <si>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</si>
  <si>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</si>
  <si>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</si>
  <si>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</si>
  <si>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</si>
  <si>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</si>
  <si>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</si>
  <si>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</si>
  <si>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</si>
  <si>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</si>
  <si>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</si>
  <si>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</si>
  <si>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</si>
  <si>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</si>
  <si>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</si>
  <si>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</si>
  <si>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</si>
  <si>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</si>
  <si>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</si>
  <si>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</si>
  <si>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</si>
  <si>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</si>
  <si>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</si>
  <si>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</si>
  <si>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</si>
  <si>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</si>
  <si>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</si>
  <si>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</si>
  <si>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</si>
  <si>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</si>
  <si>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</si>
  <si>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</si>
  <si>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</si>
  <si>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</si>
  <si>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</si>
  <si>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</si>
  <si>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</si>
  <si>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</si>
  <si>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</si>
  <si>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</si>
  <si>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</si>
  <si>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</si>
  <si>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</si>
  <si>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</si>
  <si>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</si>
  <si>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</si>
  <si>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</si>
  <si>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</si>
  <si>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</si>
  <si>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</si>
  <si>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</si>
  <si>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</si>
  <si>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</si>
  <si>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</si>
  <si>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</si>
  <si>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</si>
  <si>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</si>
  <si>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</si>
  <si>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</si>
  <si>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</si>
  <si>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</si>
  <si>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</si>
  <si>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</si>
  <si>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</si>
  <si>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</si>
  <si>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</si>
  <si>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</si>
  <si>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</si>
  <si>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</si>
  <si>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</si>
  <si>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</si>
  <si>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</si>
  <si>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</si>
  <si>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</si>
  <si>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</si>
  <si>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</si>
  <si>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</si>
  <si>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</si>
  <si>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</si>
  <si>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</si>
  <si>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</si>
  <si>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</si>
  <si>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</si>
  <si>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</si>
  <si>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</si>
  <si>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</si>
  <si>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</si>
  <si>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</si>
  <si>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</si>
  <si>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</si>
  <si>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</si>
  <si>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</si>
  <si>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</si>
  <si>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</si>
  <si>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</si>
  <si>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</si>
  <si>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</si>
  <si>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</si>
  <si>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</si>
  <si>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</si>
  <si>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</si>
  <si>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</si>
  <si>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</si>
  <si>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</si>
  <si>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</si>
  <si>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</si>
  <si>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</si>
  <si>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</si>
  <si>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</si>
  <si>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</si>
  <si>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</si>
  <si>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</si>
  <si>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</si>
  <si>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</si>
  <si>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</si>
  <si>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</si>
  <si>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</si>
  <si>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</si>
  <si>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</si>
  <si>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</si>
  <si>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</si>
  <si>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</si>
  <si>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</si>
  <si>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</si>
  <si>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</si>
  <si>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</si>
  <si>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</si>
  <si>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</si>
  <si>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</si>
  <si>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</si>
  <si>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</si>
  <si>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</si>
  <si>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</si>
  <si>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</si>
  <si>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</si>
  <si>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</si>
  <si>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</si>
  <si>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</si>
  <si>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</si>
  <si>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</si>
  <si>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</si>
  <si>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</si>
  <si>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</si>
  <si>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</si>
  <si>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</si>
  <si>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</si>
  <si>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</si>
  <si>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</si>
  <si>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</si>
  <si>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</si>
  <si>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</si>
  <si>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</si>
  <si>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</si>
  <si>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</si>
  <si>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</si>
  <si>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</si>
  <si>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</si>
  <si>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</si>
  <si>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</si>
  <si>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</si>
  <si>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</si>
  <si>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</si>
  <si>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</si>
  <si>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</si>
  <si>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</si>
  <si>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</si>
  <si>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</si>
  <si>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</si>
  <si>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</si>
  <si>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</si>
  <si>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</si>
  <si>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</si>
  <si>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</si>
  <si>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</si>
  <si>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</si>
  <si>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</si>
  <si>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</si>
  <si>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</si>
  <si>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</si>
  <si>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</si>
  <si>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</si>
  <si>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</si>
  <si>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</si>
  <si>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</si>
  <si>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</si>
  <si>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</si>
  <si>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</si>
  <si>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</si>
  <si>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</si>
  <si>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</si>
  <si>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</si>
  <si>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</si>
  <si>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</si>
  <si>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</si>
  <si>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</si>
  <si>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</si>
  <si>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</si>
  <si>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</si>
  <si>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</si>
  <si>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</si>
  <si>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</si>
  <si>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</si>
  <si>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</si>
  <si>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</si>
  <si>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</si>
  <si>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</si>
  <si>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</si>
  <si>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</si>
  <si>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</si>
  <si>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</si>
  <si>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</si>
  <si>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</si>
  <si>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</si>
  <si>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</si>
  <si>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</si>
  <si>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</si>
  <si>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</si>
  <si>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</si>
  <si>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</si>
  <si>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</si>
  <si>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</si>
  <si>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</si>
  <si>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</si>
  <si>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</si>
  <si>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</si>
  <si>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</si>
  <si>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</si>
  <si>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</si>
  <si>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</si>
  <si>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</si>
  <si>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</si>
  <si>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</si>
  <si>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</si>
  <si>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</si>
  <si>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</si>
  <si>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</si>
  <si>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</si>
  <si>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</si>
  <si>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</si>
  <si>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</si>
  <si>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</si>
  <si>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</si>
  <si>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</si>
  <si>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</si>
  <si>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</si>
  <si>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</si>
  <si>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</si>
  <si>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</si>
  <si>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</si>
  <si>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</si>
  <si>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</si>
  <si>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</si>
  <si>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</si>
  <si>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</si>
  <si>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</si>
  <si>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</si>
  <si>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</si>
  <si>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</si>
  <si>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</si>
  <si>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</si>
  <si>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</si>
  <si>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</si>
  <si>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</si>
  <si>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</si>
  <si>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</si>
  <si>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</si>
  <si>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</si>
  <si>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</si>
  <si>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</si>
  <si>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</si>
  <si>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</si>
  <si>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</si>
  <si>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</si>
  <si>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</si>
  <si>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</si>
  <si>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</si>
  <si>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</si>
  <si>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</si>
  <si>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</si>
  <si>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</si>
  <si>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</si>
  <si>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</si>
  <si>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</si>
  <si>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</si>
  <si>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</si>
  <si>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</si>
  <si>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</si>
  <si>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</si>
  <si>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</si>
  <si>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</si>
  <si>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</si>
  <si>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</si>
  <si>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</si>
  <si>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</si>
  <si>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</si>
  <si>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</si>
  <si>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</si>
  <si>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</si>
  <si>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</si>
  <si>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</si>
  <si>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</si>
  <si>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</si>
  <si>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</si>
  <si>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</si>
  <si>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</si>
  <si>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</si>
  <si>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</si>
  <si>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</si>
  <si>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</si>
  <si>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</si>
  <si>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</si>
  <si>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</si>
  <si>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</si>
  <si>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</si>
  <si>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</si>
  <si>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</si>
  <si>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</si>
  <si>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</si>
  <si>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</si>
  <si>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</si>
  <si>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</si>
  <si>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</si>
  <si>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</si>
  <si>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</si>
  <si>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</si>
  <si>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</si>
  <si>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</si>
  <si>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</si>
  <si>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</si>
  <si>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</si>
  <si>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</si>
  <si>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</si>
  <si>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</si>
  <si>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</si>
  <si>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</si>
  <si>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</si>
  <si>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</si>
  <si>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</si>
  <si>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</si>
  <si>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</si>
  <si>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</si>
  <si>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</si>
  <si>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</si>
  <si>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</si>
  <si>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</si>
  <si>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</si>
  <si>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</si>
  <si>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</si>
  <si>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</si>
  <si>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</si>
  <si>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</si>
  <si>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</si>
  <si>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</si>
  <si>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</si>
  <si>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</si>
  <si>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</si>
  <si>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</si>
  <si>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</si>
  <si>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</si>
  <si>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</si>
  <si>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</si>
  <si>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</si>
  <si>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</si>
  <si>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</si>
  <si>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</si>
  <si>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</si>
  <si>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</si>
  <si>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</si>
  <si>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</si>
  <si>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</si>
  <si>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</si>
  <si>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</si>
  <si>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</si>
  <si>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</si>
  <si>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</si>
  <si>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</si>
  <si>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</si>
  <si>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</si>
  <si>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</si>
  <si>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</si>
  <si>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</si>
  <si>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</si>
  <si>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</si>
  <si>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</si>
  <si>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</si>
  <si>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</si>
  <si>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</si>
  <si>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</si>
  <si>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</si>
  <si>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</si>
  <si>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</si>
  <si>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</si>
  <si>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</si>
  <si>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</si>
  <si>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</si>
  <si>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</si>
  <si>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</si>
  <si>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</si>
  <si>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</si>
  <si>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</si>
  <si>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</si>
  <si>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</si>
  <si>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</si>
  <si>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</si>
  <si>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</si>
  <si>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</si>
  <si>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</si>
  <si>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</si>
  <si>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</si>
  <si>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</si>
  <si>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</si>
  <si>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</si>
  <si>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</si>
  <si>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</si>
  <si>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</si>
  <si>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</si>
  <si>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</si>
  <si>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</si>
  <si>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</si>
  <si>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</si>
  <si>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</si>
  <si>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</si>
  <si>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</si>
  <si>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</si>
  <si>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</si>
  <si>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</si>
  <si>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</si>
  <si>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</si>
  <si>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</si>
  <si>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</si>
  <si>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</si>
  <si>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</si>
  <si>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</si>
  <si>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</si>
  <si>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</si>
  <si>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</si>
  <si>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</si>
  <si>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</si>
  <si>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</si>
  <si>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</si>
  <si>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</si>
  <si>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</si>
  <si>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</si>
  <si>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</si>
  <si>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</si>
  <si>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</si>
  <si>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</si>
  <si>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</si>
  <si>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</si>
  <si>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</si>
  <si>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</si>
  <si>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</si>
  <si>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</si>
  <si>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</si>
  <si>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</si>
  <si>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</si>
  <si>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</si>
  <si>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</si>
  <si>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</si>
  <si>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</si>
  <si>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</si>
  <si>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</si>
  <si>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</si>
  <si>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</si>
  <si>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</si>
  <si>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</si>
  <si>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</si>
  <si>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</si>
  <si>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</si>
  <si>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</si>
  <si>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</si>
  <si>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</si>
  <si>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</si>
  <si>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</si>
  <si>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</si>
  <si>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</si>
  <si>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</si>
  <si>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</si>
  <si>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</si>
  <si>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</si>
  <si>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</si>
  <si>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</si>
  <si>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</si>
  <si>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</si>
  <si>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</si>
  <si>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</si>
  <si>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</si>
  <si>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</si>
  <si>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</si>
  <si>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</si>
  <si>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</si>
  <si>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</si>
  <si>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</si>
  <si>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</si>
  <si>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</si>
  <si>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</si>
  <si>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</si>
  <si>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</si>
  <si>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</si>
  <si>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</si>
  <si>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</si>
  <si>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</si>
  <si>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</si>
  <si>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</si>
  <si>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</si>
  <si>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</si>
  <si>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</si>
  <si>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</si>
  <si>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</si>
  <si>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</si>
  <si>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</si>
  <si>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</si>
  <si>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</si>
  <si>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</si>
  <si>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</si>
  <si>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</si>
  <si>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</si>
  <si>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</si>
  <si>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</si>
  <si>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</si>
  <si>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</si>
  <si>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</si>
  <si>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</si>
  <si>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</si>
  <si>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</si>
  <si>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</si>
  <si>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</si>
  <si>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</si>
  <si>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</si>
  <si>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</si>
  <si>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</si>
  <si>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</si>
  <si>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</si>
  <si>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</si>
  <si>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</si>
  <si>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</si>
  <si>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</si>
  <si>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</si>
  <si>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</si>
  <si>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</si>
  <si>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</si>
  <si>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</si>
  <si>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</si>
  <si>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</si>
  <si>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</si>
  <si>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</si>
  <si>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</si>
  <si>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</si>
  <si>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</si>
  <si>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</si>
  <si>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</si>
  <si>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</si>
  <si>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</si>
  <si>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</si>
  <si>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</si>
  <si>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</si>
  <si>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</si>
  <si>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</si>
  <si>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</si>
  <si>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</si>
  <si>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</si>
  <si>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</si>
  <si>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</si>
  <si>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</si>
  <si>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</si>
  <si>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</si>
  <si>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</si>
  <si>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</si>
  <si>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</si>
  <si>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</si>
  <si>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</si>
  <si>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</si>
  <si>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</si>
  <si>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</si>
  <si>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</si>
  <si>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</si>
  <si>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</si>
  <si>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</si>
  <si>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</si>
  <si>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</si>
  <si>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</si>
  <si>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</si>
  <si>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</si>
  <si>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</si>
  <si>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</si>
  <si>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</si>
  <si>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</si>
  <si>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</si>
  <si>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</si>
  <si>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</si>
  <si>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</si>
  <si>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</si>
  <si>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</si>
  <si>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</si>
  <si>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</si>
  <si>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</si>
  <si>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</si>
  <si>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</si>
  <si>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</si>
  <si>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</si>
  <si>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</si>
  <si>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</si>
  <si>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</si>
  <si>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</si>
  <si>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</si>
  <si>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</si>
  <si>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</si>
  <si>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</si>
  <si>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</si>
  <si>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</si>
  <si>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</si>
  <si>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</si>
  <si>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</si>
  <si>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</si>
  <si>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</si>
  <si>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</si>
  <si>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</si>
  <si>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</si>
  <si>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</si>
  <si>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</si>
  <si>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</si>
  <si>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</si>
  <si>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</si>
  <si>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</si>
  <si>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</si>
  <si>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</si>
  <si>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</si>
  <si>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</si>
  <si>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</si>
  <si>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</si>
  <si>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</si>
  <si>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</si>
  <si>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</si>
  <si>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</si>
  <si>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</si>
  <si>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</si>
  <si>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</si>
  <si>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</si>
  <si>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</si>
  <si>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</si>
  <si>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</si>
  <si>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</si>
  <si>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</si>
  <si>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</si>
  <si>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</si>
  <si>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</si>
  <si>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</si>
  <si>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</si>
  <si>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</si>
  <si>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</si>
  <si>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</si>
  <si>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</si>
  <si>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</si>
  <si>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</si>
  <si>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</si>
  <si>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</si>
  <si>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</si>
  <si>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</si>
  <si>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</si>
  <si>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</si>
  <si>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</si>
  <si>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</si>
  <si>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</si>
  <si>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</si>
  <si>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</si>
  <si>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</si>
  <si>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</si>
  <si>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</si>
  <si>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</si>
  <si>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</si>
  <si>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</si>
  <si>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</si>
  <si>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</si>
  <si>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</si>
  <si>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</si>
  <si>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</si>
  <si>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</si>
  <si>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</si>
  <si>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</si>
  <si>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</si>
  <si>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</si>
  <si>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</si>
  <si>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</si>
  <si>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</si>
  <si>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</si>
  <si>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</si>
  <si>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</si>
  <si>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</si>
  <si>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</si>
  <si>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</si>
  <si>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</si>
  <si>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</si>
  <si>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</si>
  <si>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</si>
  <si>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</si>
  <si>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</si>
  <si>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</si>
  <si>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</si>
  <si>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</si>
  <si>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</si>
  <si>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</si>
  <si>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</si>
  <si>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</si>
  <si>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</si>
  <si>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</si>
  <si>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</si>
  <si>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</si>
  <si>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</si>
  <si>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</si>
  <si>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</si>
  <si>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</si>
  <si>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</si>
  <si>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</si>
  <si>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</si>
  <si>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</si>
  <si>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</si>
  <si>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</si>
  <si>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</si>
  <si>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</si>
  <si>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</si>
  <si>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</si>
  <si>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</si>
  <si>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</si>
  <si>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</si>
  <si>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</si>
  <si>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</si>
  <si>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</si>
  <si>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</si>
  <si>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</si>
  <si>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</si>
  <si>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</si>
  <si>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</si>
  <si>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</si>
  <si>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</si>
  <si>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</si>
  <si>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</si>
  <si>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</si>
  <si>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</si>
  <si>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</si>
  <si>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</si>
  <si>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</si>
  <si>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</si>
  <si>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</si>
  <si>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</si>
  <si>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</si>
  <si>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</si>
  <si>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</si>
  <si>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</si>
  <si>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</si>
  <si>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</si>
  <si>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</si>
  <si>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</si>
  <si>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</si>
  <si>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</si>
  <si>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</si>
  <si>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</si>
  <si>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</si>
  <si>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</si>
  <si>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</si>
  <si>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</si>
  <si>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</si>
  <si>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</si>
  <si>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</si>
  <si>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</si>
  <si>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</si>
  <si>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</si>
  <si>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</si>
  <si>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</si>
  <si>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</si>
  <si>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</si>
  <si>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</si>
  <si>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</si>
  <si>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</si>
  <si>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</si>
  <si>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</si>
  <si>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</si>
  <si>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</si>
  <si>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</si>
  <si>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</si>
  <si>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</si>
  <si>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</si>
  <si>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</si>
  <si>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</si>
  <si>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</si>
  <si>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</si>
  <si>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</si>
  <si>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</si>
  <si>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</si>
  <si>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</si>
  <si>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</si>
  <si>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</si>
  <si>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</si>
  <si>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</si>
  <si>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</si>
  <si>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</si>
  <si>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</si>
  <si>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</si>
  <si>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</si>
  <si>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</si>
  <si>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</si>
  <si>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</si>
  <si>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</si>
  <si>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</si>
  <si>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</si>
  <si>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</si>
  <si>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</si>
  <si>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</si>
  <si>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</si>
  <si>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</si>
  <si>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</si>
  <si>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</si>
  <si>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</si>
  <si>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</si>
  <si>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</si>
  <si>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</si>
  <si>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</si>
  <si>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</si>
  <si>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</si>
  <si>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</si>
  <si>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</si>
  <si>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</si>
  <si>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</si>
  <si>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</si>
  <si>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</si>
  <si>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</si>
  <si>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</si>
  <si>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</si>
  <si>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</si>
  <si>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</si>
  <si>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</si>
  <si>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</si>
  <si>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</si>
  <si>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</si>
  <si>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</si>
  <si>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</si>
  <si>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</si>
  <si>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</si>
  <si>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</si>
  <si>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</si>
  <si>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</si>
  <si>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</si>
  <si>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</si>
  <si>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</si>
  <si>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</si>
  <si>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</si>
  <si>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</si>
  <si>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</si>
  <si>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</si>
  <si>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</si>
  <si>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</si>
  <si>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</si>
  <si>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</si>
  <si>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</si>
  <si>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</si>
  <si>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</si>
  <si>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</si>
  <si>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</si>
  <si>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</si>
  <si>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</si>
  <si>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</si>
  <si>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</si>
  <si>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</si>
  <si>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</si>
  <si>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</si>
  <si>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</si>
  <si>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</si>
  <si>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</si>
  <si>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</si>
  <si>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</si>
  <si>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</si>
  <si>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</si>
  <si>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</si>
  <si>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</si>
  <si>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</si>
  <si>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</si>
  <si>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</si>
  <si>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</si>
  <si>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</si>
  <si>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</si>
  <si>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</si>
  <si>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</si>
  <si>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</si>
  <si>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</si>
  <si>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</si>
  <si>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</si>
  <si>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</si>
  <si>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</si>
  <si>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</si>
  <si>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</si>
  <si>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</si>
  <si>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</si>
  <si>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</si>
  <si>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</si>
  <si>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</si>
  <si>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</si>
  <si>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</si>
  <si>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</si>
  <si>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</si>
  <si>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</si>
  <si>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</si>
  <si>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</si>
  <si>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</si>
  <si>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</si>
  <si>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</si>
  <si>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</si>
  <si>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</si>
  <si>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</si>
  <si>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</si>
  <si>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</si>
  <si>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</si>
  <si>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</si>
  <si>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</si>
  <si>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</si>
  <si>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</si>
  <si>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</si>
  <si>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</si>
  <si>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</si>
  <si>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</si>
  <si>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</si>
  <si>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</si>
  <si>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</si>
  <si>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</si>
  <si>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</si>
  <si>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</si>
  <si>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</si>
  <si>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</si>
  <si>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</si>
  <si>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</si>
  <si>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</si>
  <si>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</si>
  <si>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</si>
  <si>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</si>
  <si>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</si>
  <si>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</si>
  <si>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</si>
  <si>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</si>
  <si>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</si>
  <si>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</si>
  <si>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</si>
  <si>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</si>
  <si>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</si>
  <si>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</si>
  <si>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</si>
  <si>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</si>
  <si>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</si>
  <si>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</si>
  <si>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</si>
  <si>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</si>
  <si>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</si>
  <si>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</si>
  <si>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</si>
  <si>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</si>
  <si>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</si>
  <si>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</si>
  <si>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</si>
  <si>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</si>
  <si>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</si>
  <si>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</si>
  <si>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</si>
  <si>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</si>
  <si>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</si>
  <si>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</si>
  <si>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</si>
  <si>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</si>
  <si>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</si>
  <si>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</si>
  <si>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</si>
  <si>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</si>
  <si>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</si>
  <si>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</si>
  <si>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</si>
  <si>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</si>
  <si>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</si>
  <si>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</si>
  <si>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</si>
  <si>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</si>
  <si>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</si>
  <si>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</si>
  <si>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</si>
  <si>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</si>
  <si>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</si>
  <si>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</si>
  <si>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</si>
  <si>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</si>
  <si>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</si>
  <si>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</si>
  <si>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</si>
  <si>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</si>
  <si>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</si>
  <si>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</si>
  <si>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</si>
  <si>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</si>
  <si>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</si>
  <si>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</si>
  <si>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</si>
  <si>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</si>
  <si>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</si>
  <si>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</si>
  <si>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</si>
  <si>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</si>
  <si>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</si>
  <si>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</si>
  <si>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</si>
  <si>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</si>
  <si>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</si>
  <si>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</si>
  <si>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</si>
  <si>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</si>
  <si>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</si>
  <si>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</si>
  <si>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</si>
  <si>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</si>
  <si>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</si>
  <si>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</si>
  <si>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</si>
  <si>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</si>
  <si>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</si>
  <si>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</si>
  <si>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</si>
  <si>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</si>
  <si>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</si>
  <si>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</si>
  <si>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</si>
  <si>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</si>
  <si>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</si>
  <si>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</si>
  <si>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</si>
  <si>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</si>
  <si>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</si>
  <si>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</si>
  <si>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</si>
  <si>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</si>
  <si>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</si>
  <si>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</si>
  <si>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</si>
  <si>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</si>
  <si>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</si>
  <si>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</si>
  <si>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</si>
  <si>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</si>
  <si>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</si>
  <si>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</si>
  <si>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</si>
  <si>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</si>
  <si>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</si>
  <si>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</si>
  <si>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</si>
  <si>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</si>
  <si>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</si>
  <si>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</si>
  <si>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</si>
  <si>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</si>
  <si>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</si>
  <si>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</si>
  <si>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</si>
  <si>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</si>
  <si>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</si>
  <si>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</si>
  <si>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</si>
  <si>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</si>
  <si>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</si>
  <si>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</si>
  <si>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</si>
  <si>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</si>
  <si>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</si>
  <si>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</si>
  <si>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</si>
  <si>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</si>
  <si>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</si>
  <si>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</si>
  <si>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</si>
  <si>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</si>
  <si>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</si>
  <si>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</si>
  <si>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</si>
  <si>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</si>
  <si>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</si>
  <si>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</si>
  <si>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</si>
  <si>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</si>
  <si>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</si>
  <si>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</si>
  <si>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</si>
  <si>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</si>
  <si>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</si>
  <si>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</si>
  <si>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</si>
  <si>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</si>
  <si>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</si>
  <si>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</si>
  <si>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</si>
  <si>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</si>
  <si>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</si>
  <si>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</si>
  <si>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</si>
  <si>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</si>
  <si>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</si>
  <si>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</si>
  <si>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</si>
  <si>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</si>
  <si>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</si>
  <si>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</si>
  <si>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</si>
  <si>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</si>
  <si>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</si>
  <si>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</si>
  <si>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</si>
  <si>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</si>
  <si>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</si>
  <si>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</si>
  <si>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</si>
  <si>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</si>
  <si>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</si>
  <si>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</si>
  <si>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</si>
  <si>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</si>
  <si>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</si>
  <si>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</si>
  <si>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</si>
  <si>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</si>
  <si>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</si>
  <si>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</si>
  <si>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</si>
  <si>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</si>
  <si>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</si>
  <si>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</si>
  <si>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</si>
  <si>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</si>
  <si>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</si>
  <si>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</si>
  <si>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</si>
  <si>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</si>
  <si>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</si>
  <si>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</si>
  <si>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</si>
  <si>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</si>
  <si>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</si>
  <si>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</si>
  <si>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</si>
  <si>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</si>
  <si>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</si>
  <si>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</si>
  <si>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</si>
  <si>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</si>
  <si>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</si>
  <si>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</si>
  <si>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</si>
  <si>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</si>
  <si>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</si>
  <si>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</si>
  <si>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</si>
  <si>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</si>
  <si>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</si>
  <si>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</si>
  <si>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</si>
  <si>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</si>
  <si>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</si>
  <si>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</si>
  <si>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</si>
  <si>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</si>
  <si>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</si>
  <si>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</si>
  <si>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</si>
  <si>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</si>
  <si>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</si>
  <si>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</si>
  <si>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</si>
  <si>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</si>
  <si>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</si>
  <si>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</si>
  <si>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</si>
  <si>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</si>
  <si>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</si>
  <si>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</si>
  <si>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</si>
  <si>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</si>
  <si>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</si>
  <si>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</si>
  <si>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</si>
  <si>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</si>
  <si>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</si>
  <si>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</si>
  <si>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</si>
  <si>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</si>
  <si>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</si>
  <si>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</si>
  <si>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</si>
  <si>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</si>
  <si>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</si>
  <si>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</si>
  <si>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</si>
  <si>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</si>
  <si>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</si>
  <si>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</si>
  <si>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</si>
  <si>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</si>
  <si>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</si>
  <si>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</si>
  <si>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</si>
  <si>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</si>
  <si>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</si>
  <si>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</si>
  <si>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</si>
  <si>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</si>
  <si>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</si>
  <si>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</si>
  <si>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</si>
  <si>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</si>
  <si>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</si>
  <si>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</si>
  <si>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</si>
  <si>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</si>
  <si>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</si>
  <si>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</si>
  <si>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</si>
  <si>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</si>
  <si>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</si>
  <si>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</si>
  <si>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</si>
  <si>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</si>
  <si>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</si>
  <si>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</si>
  <si>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</si>
  <si>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</si>
  <si>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</si>
  <si>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</si>
  <si>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</si>
  <si>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</si>
  <si>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</si>
  <si>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</si>
  <si>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</si>
  <si>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</si>
  <si>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</si>
  <si>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</si>
  <si>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</si>
  <si>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</si>
  <si>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</si>
  <si>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</si>
  <si>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</si>
  <si>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</si>
  <si>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</si>
  <si>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</si>
  <si>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</si>
  <si>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</si>
  <si>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</si>
  <si>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</si>
  <si>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</si>
  <si>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</si>
  <si>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</si>
  <si>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</si>
  <si>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</si>
  <si>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</si>
  <si>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</si>
  <si>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</si>
  <si>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</si>
  <si>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</si>
  <si>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</si>
  <si>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</si>
  <si>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</si>
  <si>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</si>
  <si>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</si>
  <si>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</si>
  <si>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</si>
  <si>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</si>
  <si>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</si>
  <si>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</si>
  <si>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</si>
  <si>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</si>
  <si>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</si>
  <si>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</si>
  <si>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</si>
  <si>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</si>
  <si>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</si>
  <si>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</si>
  <si>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</si>
  <si>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</si>
  <si>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</si>
  <si>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</si>
  <si>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</si>
  <si>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</si>
  <si>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</si>
  <si>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</si>
  <si>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</si>
  <si>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</si>
  <si>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</si>
  <si>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</si>
  <si>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</si>
  <si>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</si>
  <si>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</si>
  <si>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</si>
  <si>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</si>
  <si>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</si>
  <si>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</si>
  <si>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</si>
  <si>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</si>
  <si>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</si>
  <si>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</si>
  <si>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</si>
  <si>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</si>
  <si>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</si>
  <si>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</si>
  <si>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</si>
  <si>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</si>
  <si>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</si>
  <si>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</si>
  <si>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</si>
  <si>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</si>
  <si>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</si>
  <si>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</si>
  <si>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</si>
  <si>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</si>
  <si>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</si>
  <si>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</si>
  <si>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</si>
  <si>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</si>
  <si>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</si>
  <si>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</si>
  <si>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</si>
  <si>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</si>
  <si>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</si>
  <si>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</si>
  <si>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</si>
  <si>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</si>
  <si>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</si>
  <si>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</si>
  <si>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</si>
  <si>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</si>
  <si>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</si>
  <si>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</si>
  <si>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</si>
  <si>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</si>
  <si>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</si>
  <si>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</si>
  <si>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</si>
  <si>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</si>
  <si>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</si>
  <si>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</si>
  <si>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</si>
  <si>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</si>
  <si>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</si>
  <si>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</si>
  <si>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</si>
  <si>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</si>
  <si>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</si>
  <si>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</si>
  <si>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</si>
  <si>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</si>
  <si>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</si>
  <si>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</si>
  <si>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</si>
  <si>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</si>
  <si>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</si>
  <si>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</si>
  <si>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</si>
  <si>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</si>
  <si>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</si>
  <si>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</si>
  <si>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</si>
  <si>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</si>
  <si>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</si>
  <si>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</si>
  <si>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</si>
  <si>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</si>
  <si>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</si>
  <si>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</si>
  <si>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</si>
  <si>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</si>
  <si>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</si>
  <si>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</si>
  <si>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</si>
  <si>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</si>
  <si>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</si>
  <si>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</si>
  <si>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</si>
  <si>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</si>
  <si>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</si>
  <si>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</si>
  <si>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</si>
  <si>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</si>
  <si>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</si>
  <si>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</si>
  <si>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</si>
  <si>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</si>
  <si>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</si>
  <si>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</si>
  <si>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</si>
  <si>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</si>
  <si>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</si>
  <si>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</si>
  <si>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</si>
  <si>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</si>
  <si>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</si>
  <si>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</si>
  <si>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</si>
  <si>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</si>
  <si>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</si>
  <si>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</si>
  <si>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</si>
  <si>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</si>
  <si>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</si>
  <si>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</si>
  <si>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</si>
  <si>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</si>
  <si>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</si>
  <si>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</si>
  <si>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</si>
  <si>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</si>
  <si>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</si>
  <si>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</si>
  <si>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</si>
  <si>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</si>
  <si>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</si>
  <si>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</si>
  <si>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</si>
  <si>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</si>
  <si>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</si>
  <si>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</si>
  <si>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</si>
  <si>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</si>
  <si>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</si>
  <si>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</si>
  <si>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</si>
  <si>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</si>
  <si>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</si>
  <si>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</si>
  <si>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</si>
  <si>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</si>
  <si>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</si>
  <si>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</si>
  <si>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</si>
  <si>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</si>
  <si>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</si>
  <si>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</si>
  <si>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</si>
  <si>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</si>
  <si>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</si>
  <si>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</si>
  <si>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</si>
  <si>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</si>
  <si>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</si>
  <si>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</si>
  <si>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</si>
  <si>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</si>
  <si>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</si>
  <si>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</si>
  <si>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</si>
  <si>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</si>
  <si>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</si>
  <si>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</si>
  <si>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</si>
  <si>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</si>
  <si>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</si>
  <si>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</si>
  <si>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</si>
  <si>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</si>
  <si>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</si>
  <si>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</si>
  <si>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</si>
  <si>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</si>
  <si>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</si>
  <si>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</si>
  <si>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</si>
  <si>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</si>
  <si>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</si>
  <si>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</si>
  <si>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</si>
  <si>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</si>
  <si>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</si>
  <si>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</si>
  <si>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</si>
  <si>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</si>
  <si>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</si>
  <si>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</si>
  <si>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</si>
  <si>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</si>
  <si>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</si>
  <si>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</si>
  <si>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</si>
  <si>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</si>
  <si>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</si>
  <si>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</si>
  <si>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</si>
  <si>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</si>
  <si>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</si>
  <si>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</si>
  <si>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</si>
  <si>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</si>
  <si>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</si>
  <si>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</si>
  <si>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</si>
  <si>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</si>
  <si>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</si>
  <si>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</si>
  <si>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</si>
  <si>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</si>
  <si>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</si>
  <si>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</si>
  <si>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</si>
  <si>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</si>
  <si>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</si>
  <si>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</si>
  <si>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</si>
  <si>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</si>
  <si>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</si>
  <si>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</si>
  <si>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</si>
  <si>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</si>
  <si>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</si>
  <si>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</si>
  <si>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</si>
  <si>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</si>
  <si>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</si>
  <si>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</si>
  <si>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</si>
  <si>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</si>
  <si>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</si>
  <si>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</si>
  <si>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</si>
  <si>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</si>
  <si>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</si>
  <si>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</si>
  <si>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</si>
  <si>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</si>
  <si>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</si>
  <si>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</si>
  <si>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</si>
  <si>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</si>
  <si>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</si>
  <si>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</si>
  <si>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</si>
  <si>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</si>
  <si>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</si>
  <si>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</si>
  <si>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</si>
  <si>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</si>
  <si>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</si>
  <si>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</si>
  <si>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</si>
  <si>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</si>
  <si>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</si>
  <si>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</si>
  <si>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</si>
  <si>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</si>
  <si>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</si>
  <si>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</si>
  <si>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</si>
  <si>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</si>
  <si>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</si>
  <si>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</si>
  <si>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</si>
  <si>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</si>
  <si>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</si>
  <si>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</si>
  <si>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</si>
  <si>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</si>
  <si>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</si>
  <si>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</si>
  <si>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</si>
  <si>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</si>
  <si>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</si>
  <si>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</si>
  <si>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</si>
  <si>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</si>
  <si>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</si>
  <si>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</si>
  <si>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</si>
  <si>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</si>
  <si>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</si>
  <si>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</si>
  <si>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</si>
  <si>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</si>
  <si>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</si>
  <si>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</si>
  <si>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</si>
  <si>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</si>
  <si>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</si>
  <si>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</si>
  <si>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</si>
  <si>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</si>
  <si>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</si>
  <si>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</si>
  <si>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</si>
  <si>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</si>
  <si>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</si>
  <si>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</si>
  <si>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</si>
  <si>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</si>
  <si>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</si>
  <si>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</si>
  <si>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</si>
  <si>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</si>
  <si>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</si>
  <si>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</si>
  <si>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</si>
  <si>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</si>
  <si>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</si>
  <si>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</si>
  <si>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</si>
  <si>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</si>
  <si>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</si>
  <si>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</si>
  <si>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</si>
  <si>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</si>
  <si>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</si>
  <si>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</si>
  <si>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</si>
  <si>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</si>
  <si>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</si>
  <si>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</si>
  <si>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</si>
  <si>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</si>
  <si>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</si>
  <si>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</si>
  <si>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</si>
  <si>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</si>
  <si>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</si>
  <si>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</si>
  <si>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</si>
  <si>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</si>
  <si>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</si>
  <si>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</si>
  <si>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</si>
  <si>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</si>
  <si>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</si>
  <si>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</si>
  <si>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</si>
  <si>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</si>
  <si>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</si>
  <si>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</si>
  <si>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</si>
  <si>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</si>
  <si>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</si>
  <si>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</si>
  <si>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</si>
  <si>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</si>
  <si>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</si>
  <si>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</si>
  <si>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</si>
  <si>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</si>
  <si>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</si>
  <si>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</si>
  <si>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</si>
  <si>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</si>
  <si>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</si>
  <si>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</si>
  <si>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</si>
  <si>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</si>
  <si>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</si>
  <si>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</si>
  <si>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</si>
  <si>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</si>
  <si>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</si>
  <si>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</si>
  <si>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</si>
  <si>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</si>
  <si>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</si>
  <si>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</si>
  <si>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</si>
  <si>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</si>
  <si>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</si>
  <si>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</si>
  <si>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</si>
  <si>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</si>
  <si>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</si>
  <si>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</si>
  <si>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</si>
  <si>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</si>
  <si>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</si>
  <si>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</si>
  <si>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</si>
  <si>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</si>
  <si>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</si>
  <si>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</si>
  <si>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</si>
  <si>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</si>
  <si>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</si>
  <si>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</si>
  <si>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</si>
  <si>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</si>
  <si>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</si>
  <si>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</si>
  <si>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</si>
  <si>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</si>
  <si>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</si>
  <si>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</si>
  <si>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</si>
  <si>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</si>
  <si>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</si>
  <si>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</si>
  <si>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</si>
  <si>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</si>
  <si>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</si>
  <si>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</si>
  <si>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</si>
  <si>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</si>
  <si>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</si>
  <si>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</si>
  <si>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</si>
  <si>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</si>
  <si>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</si>
  <si>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</si>
  <si>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</si>
  <si>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</si>
  <si>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</si>
  <si>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</si>
  <si>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</si>
  <si>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</si>
  <si>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</si>
  <si>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</si>
  <si>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</si>
  <si>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</si>
  <si>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</si>
  <si>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</si>
  <si>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</si>
  <si>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</si>
  <si>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</si>
  <si>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</si>
  <si>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</si>
  <si>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</si>
  <si>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</si>
  <si>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</si>
  <si>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</si>
  <si>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</si>
  <si>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</si>
  <si>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</si>
  <si>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</si>
  <si>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</si>
  <si>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</si>
  <si>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</si>
  <si>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</si>
  <si>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</si>
  <si>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</si>
  <si>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</si>
  <si>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</si>
  <si>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</si>
  <si>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</si>
  <si>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</si>
  <si>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</si>
  <si>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</si>
  <si>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</si>
  <si>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</si>
  <si>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</si>
  <si>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</si>
  <si>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</si>
  <si>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</si>
  <si>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</si>
  <si>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</si>
  <si>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</si>
  <si>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</si>
  <si>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</si>
  <si>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</si>
  <si>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</si>
  <si>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</si>
  <si>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</si>
  <si>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</si>
  <si>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</si>
  <si>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</si>
  <si>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</si>
  <si>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</si>
  <si>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</si>
  <si>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</si>
  <si>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</si>
  <si>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</si>
  <si>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</si>
  <si>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</si>
  <si>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</si>
  <si>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</si>
  <si>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</si>
  <si>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</si>
  <si>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</si>
  <si>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</si>
  <si>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</si>
  <si>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</si>
  <si>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</si>
  <si>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</si>
  <si>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</si>
  <si>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</si>
  <si>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</si>
  <si>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</si>
  <si>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</si>
  <si>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</si>
  <si>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</si>
  <si>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</si>
  <si>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</si>
  <si>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</si>
  <si>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</si>
  <si>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</si>
  <si>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</si>
  <si>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</si>
  <si>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</si>
  <si>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</si>
  <si>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</si>
  <si>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</si>
  <si>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</si>
  <si>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</si>
  <si>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</si>
  <si>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</si>
  <si>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</si>
  <si>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</si>
  <si>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</si>
  <si>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</si>
  <si>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</si>
  <si>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</si>
  <si>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</si>
  <si>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</si>
  <si>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</si>
  <si>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</si>
  <si>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</si>
  <si>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</si>
  <si>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</si>
  <si>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</si>
  <si>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</si>
  <si>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</si>
  <si>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</si>
  <si>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</si>
  <si>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</si>
  <si>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</si>
  <si>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</si>
  <si>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</si>
  <si>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</si>
  <si>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</si>
  <si>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</si>
  <si>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</si>
  <si>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</si>
  <si>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</si>
  <si>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</si>
  <si>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</si>
  <si>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</si>
  <si>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</si>
  <si>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</si>
  <si>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</si>
  <si>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</si>
  <si>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</si>
  <si>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</si>
  <si>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</si>
  <si>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</si>
  <si>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</si>
  <si>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</si>
  <si>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</si>
  <si>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</si>
  <si>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</si>
  <si>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</si>
  <si>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</si>
  <si>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</si>
  <si>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</si>
  <si>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</si>
  <si>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</si>
  <si>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</si>
  <si>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</si>
  <si>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</si>
  <si>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</si>
  <si>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</si>
  <si>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</si>
  <si>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</si>
  <si>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</si>
  <si>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</si>
  <si>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</si>
  <si>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</si>
  <si>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</si>
  <si>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</si>
  <si>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</si>
  <si>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</si>
  <si>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</si>
  <si>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</si>
  <si>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</si>
  <si>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</si>
  <si>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</si>
  <si>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</si>
  <si>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</si>
  <si>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</si>
  <si>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</si>
  <si>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</si>
  <si>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</si>
  <si>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</si>
  <si>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</si>
  <si>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</si>
  <si>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</si>
  <si>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</si>
  <si>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</si>
  <si>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</si>
  <si>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</si>
  <si>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</si>
  <si>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</si>
  <si>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</si>
  <si>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</si>
  <si>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</si>
  <si>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</si>
  <si>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</si>
  <si>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</si>
  <si>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</si>
  <si>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</si>
  <si>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</si>
  <si>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</si>
  <si>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</si>
  <si>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</si>
  <si>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</si>
  <si>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</si>
  <si>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</si>
  <si>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</si>
  <si>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</si>
  <si>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</si>
  <si>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</si>
  <si>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</si>
  <si>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</si>
  <si>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</si>
  <si>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</si>
  <si>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</si>
  <si>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</si>
  <si>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</si>
  <si>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</si>
  <si>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</si>
  <si>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</si>
  <si>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</si>
  <si>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</si>
  <si>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</si>
  <si>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</si>
  <si>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</si>
  <si>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</si>
  <si>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</si>
  <si>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</si>
  <si>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</si>
  <si>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</si>
  <si>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</si>
  <si>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</si>
  <si>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</si>
  <si>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</si>
  <si>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</si>
  <si>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</si>
  <si>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</si>
  <si>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</si>
  <si>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</si>
  <si>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</si>
  <si>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</si>
  <si>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</si>
  <si>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</si>
  <si>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</si>
  <si>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</si>
  <si>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</si>
  <si>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</si>
  <si>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</si>
  <si>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</si>
  <si>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</si>
  <si>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</si>
  <si>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</si>
  <si>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</si>
  <si>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</si>
  <si>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</si>
  <si>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</si>
  <si>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</si>
  <si>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</si>
  <si>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</si>
  <si>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</si>
  <si>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</si>
  <si>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</si>
  <si>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</si>
  <si>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</si>
  <si>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</si>
  <si>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</si>
  <si>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</si>
  <si>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</si>
  <si>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</si>
  <si>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</si>
  <si>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</si>
  <si>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</si>
  <si>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</si>
  <si>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</si>
  <si>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</si>
  <si>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</si>
  <si>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</si>
  <si>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</si>
  <si>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</si>
  <si>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</si>
  <si>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</si>
  <si>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</si>
  <si>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</si>
  <si>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</si>
  <si>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</si>
  <si>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</si>
  <si>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</si>
  <si>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</si>
  <si>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</si>
  <si>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</si>
  <si>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</si>
  <si>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</si>
  <si>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</si>
  <si>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</si>
  <si>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</si>
  <si>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</si>
  <si>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</si>
  <si>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</si>
  <si>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</si>
  <si>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</si>
  <si>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</si>
  <si>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</si>
  <si>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</si>
  <si>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</si>
  <si>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</si>
  <si>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</si>
  <si>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</si>
  <si>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</si>
  <si>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</si>
  <si>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</si>
  <si>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</si>
  <si>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</si>
  <si>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</si>
  <si>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</si>
  <si>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</si>
  <si>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</si>
  <si>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</si>
  <si>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</si>
  <si>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</si>
  <si>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</si>
  <si>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</si>
  <si>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</si>
  <si>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</si>
  <si>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</si>
  <si>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</si>
  <si>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</si>
  <si>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</si>
  <si>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</si>
  <si>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</si>
  <si>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</si>
  <si>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</si>
  <si>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</si>
  <si>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</si>
  <si>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</si>
  <si>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</si>
  <si>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</si>
  <si>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</si>
  <si>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</si>
  <si>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</si>
  <si>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</si>
  <si>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</si>
  <si>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</si>
  <si>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</si>
  <si>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</si>
  <si>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</si>
  <si>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</si>
  <si>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</si>
  <si>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</si>
  <si>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</si>
  <si>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</si>
  <si>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</si>
  <si>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</si>
  <si>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</si>
  <si>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</si>
  <si>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</si>
  <si>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</si>
  <si>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</si>
  <si>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</si>
  <si>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</si>
  <si>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</si>
  <si>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</si>
  <si>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</si>
  <si>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</si>
  <si>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</si>
  <si>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</si>
  <si>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</si>
  <si>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</si>
  <si>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</si>
  <si>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</si>
  <si>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</si>
  <si>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</si>
  <si>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</si>
  <si>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</si>
  <si>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</si>
  <si>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</si>
  <si>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</si>
  <si>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</si>
  <si>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</si>
  <si>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</si>
  <si>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</si>
  <si>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</si>
  <si>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</si>
  <si>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</si>
  <si>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</si>
  <si>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</si>
  <si>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</si>
  <si>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</si>
  <si>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</si>
  <si>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</si>
  <si>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</si>
  <si>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</si>
  <si>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</si>
  <si>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</si>
  <si>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</si>
  <si>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</si>
  <si>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</si>
  <si>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</si>
  <si>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</si>
  <si>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</si>
  <si>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</si>
  <si>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</si>
  <si>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</si>
  <si>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</si>
  <si>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</si>
  <si>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</si>
  <si>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</si>
  <si>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</si>
  <si>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</si>
  <si>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</si>
  <si>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</si>
  <si>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</si>
  <si>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</si>
  <si>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</si>
  <si>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</si>
  <si>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</si>
  <si>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</si>
  <si>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</si>
  <si>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</si>
  <si>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</si>
  <si>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</si>
  <si>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</si>
  <si>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</si>
  <si>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</si>
  <si>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</si>
  <si>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</si>
  <si>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</si>
  <si>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</si>
  <si>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</si>
  <si>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</si>
  <si>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</si>
  <si>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</si>
  <si>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</si>
  <si>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</si>
  <si>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</si>
  <si>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</si>
  <si>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</si>
  <si>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</si>
  <si>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</si>
  <si>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</si>
  <si>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</si>
  <si>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</si>
  <si>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</si>
  <si>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</si>
  <si>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</si>
  <si>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</si>
  <si>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</si>
  <si>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</si>
  <si>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</si>
  <si>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</si>
  <si>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</si>
  <si>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</si>
  <si>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</si>
  <si>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</si>
  <si>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</si>
  <si>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</si>
  <si>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</si>
  <si>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</si>
  <si>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</si>
  <si>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</si>
  <si>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</si>
  <si>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</si>
  <si>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</si>
  <si>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</si>
  <si>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</si>
  <si>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</si>
  <si>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</si>
  <si>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</si>
  <si>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</si>
  <si>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</si>
  <si>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</si>
  <si>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</si>
  <si>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</si>
  <si>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</si>
  <si>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</si>
  <si>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</si>
  <si>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</si>
  <si>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</si>
  <si>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</si>
  <si>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</si>
  <si>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</si>
  <si>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</si>
  <si>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</si>
  <si>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</si>
  <si>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</si>
  <si>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</si>
  <si>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</si>
  <si>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</si>
  <si>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</si>
  <si>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</si>
  <si>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</si>
  <si>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</si>
  <si>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</si>
  <si>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</si>
  <si>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</si>
  <si>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</si>
  <si>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</si>
  <si>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</si>
  <si>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</si>
  <si>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</si>
  <si>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</si>
  <si>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</si>
  <si>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</si>
  <si>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</si>
  <si>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</si>
  <si>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</si>
  <si>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</si>
  <si>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</si>
  <si>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</si>
  <si>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</si>
  <si>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</si>
  <si>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</si>
  <si>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</si>
  <si>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</si>
  <si>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</si>
  <si>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</si>
  <si>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</si>
  <si>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</si>
  <si>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</si>
  <si>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</si>
  <si>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</si>
  <si>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</si>
  <si>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</si>
  <si>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</si>
  <si>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</si>
  <si>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</si>
  <si>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</si>
  <si>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</si>
  <si>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</si>
  <si>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</si>
  <si>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</si>
  <si>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</si>
  <si>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</si>
  <si>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</si>
  <si>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</si>
  <si>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</si>
  <si>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</si>
  <si>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</si>
  <si>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</si>
  <si>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</si>
  <si>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</si>
  <si>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</si>
  <si>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</si>
  <si>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</si>
  <si>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</si>
  <si>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</si>
  <si>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</si>
  <si>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</si>
  <si>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</si>
  <si>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</si>
  <si>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</si>
  <si>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</si>
  <si>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</si>
  <si>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</si>
  <si>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</si>
  <si>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</si>
  <si>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</si>
  <si>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</si>
  <si>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</si>
  <si>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</si>
  <si>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</si>
  <si>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</si>
  <si>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</si>
  <si>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</si>
  <si>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</si>
  <si>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</si>
  <si>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</si>
  <si>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</si>
  <si>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</si>
  <si>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</si>
  <si>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</si>
  <si>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</si>
  <si>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</si>
  <si>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</si>
  <si>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</si>
  <si>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</si>
  <si>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</si>
  <si>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</si>
  <si>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</si>
  <si>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</si>
  <si>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</si>
  <si>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</si>
  <si>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</si>
  <si>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</si>
  <si>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</si>
  <si>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</si>
  <si>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</si>
  <si>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</si>
  <si>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</si>
  <si>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</si>
  <si>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</si>
  <si>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</si>
  <si>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</si>
  <si>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</si>
  <si>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</si>
  <si>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</si>
  <si>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</si>
  <si>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</si>
  <si>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</si>
  <si>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</si>
  <si>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</si>
  <si>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</si>
  <si>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</si>
  <si>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</si>
  <si>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</si>
  <si>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</si>
  <si>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</si>
  <si>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</si>
  <si>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</si>
  <si>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</si>
  <si>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</si>
  <si>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</si>
  <si>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</si>
  <si>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</si>
  <si>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</si>
  <si>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</si>
  <si>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</si>
  <si>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</si>
  <si>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</si>
  <si>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</si>
  <si>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</si>
  <si>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</si>
  <si>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</si>
  <si>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</si>
  <si>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</si>
  <si>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</si>
  <si>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</si>
  <si>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</si>
  <si>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</si>
  <si>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</si>
  <si>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</si>
  <si>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</si>
  <si>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</si>
  <si>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</si>
  <si>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</si>
  <si>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</si>
  <si>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</si>
  <si>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</si>
  <si>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</si>
  <si>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</si>
  <si>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</si>
  <si>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</si>
  <si>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</si>
  <si>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</si>
  <si>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</si>
  <si>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</si>
  <si>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</si>
  <si>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</si>
  <si>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</si>
  <si>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</si>
  <si>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</si>
  <si>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</si>
  <si>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</si>
  <si>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</si>
  <si>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</si>
  <si>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</si>
  <si>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</si>
  <si>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</si>
  <si>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</si>
  <si>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</si>
  <si>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</si>
  <si>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</si>
  <si>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</si>
  <si>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</si>
  <si>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</si>
  <si>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</si>
  <si>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</si>
  <si>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</si>
  <si>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</si>
  <si>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</si>
  <si>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</si>
  <si>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</si>
  <si>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</si>
  <si>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</si>
  <si>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</si>
  <si>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</si>
  <si>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</si>
  <si>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</si>
  <si>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</si>
  <si>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</si>
  <si>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</si>
  <si>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</si>
  <si>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</si>
  <si>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</si>
  <si>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</si>
  <si>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</si>
  <si>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</si>
  <si>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</si>
  <si>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</si>
  <si>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</si>
  <si>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</si>
  <si>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</si>
  <si>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</si>
  <si>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</si>
  <si>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</si>
  <si>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</si>
  <si>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</si>
  <si>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</si>
  <si>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</si>
  <si>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</si>
  <si>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</si>
  <si>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</si>
  <si>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</si>
  <si>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</si>
  <si>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</si>
  <si>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</si>
  <si>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</si>
  <si>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</si>
  <si>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</si>
  <si>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</si>
  <si>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</si>
  <si>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</si>
  <si>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</si>
  <si>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</si>
  <si>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</si>
  <si>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</si>
  <si>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</si>
  <si>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</si>
  <si>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</si>
  <si>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</si>
  <si>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</si>
  <si>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</si>
  <si>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</si>
  <si>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</si>
  <si>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</si>
  <si>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</si>
  <si>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</si>
  <si>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</si>
  <si>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</si>
  <si>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</si>
  <si>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</si>
  <si>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</si>
  <si>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</si>
  <si>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</si>
  <si>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</si>
  <si>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</si>
  <si>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</si>
  <si>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</si>
  <si>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</si>
  <si>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</si>
  <si>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</si>
  <si>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</si>
  <si>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</si>
  <si>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</si>
  <si>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</si>
  <si>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</si>
  <si>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</si>
  <si>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</si>
  <si>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</si>
  <si>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</si>
  <si>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</si>
  <si>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</si>
  <si>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</si>
  <si>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</si>
  <si>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</si>
  <si>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</si>
  <si>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</si>
  <si>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</si>
  <si>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</si>
  <si>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</si>
  <si>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</si>
  <si>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</si>
  <si>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</si>
  <si>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</si>
  <si>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</si>
  <si>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</si>
  <si>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</si>
  <si>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</si>
  <si>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</si>
  <si>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</si>
  <si>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</si>
  <si>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</si>
  <si>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</si>
  <si>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</si>
  <si>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</si>
  <si>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</si>
  <si>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</si>
  <si>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</si>
  <si>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</si>
  <si>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</si>
  <si>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</si>
  <si>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</si>
  <si>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</si>
  <si>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</si>
  <si>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</si>
  <si>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</si>
  <si>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</si>
  <si>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</si>
  <si>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</si>
  <si>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</si>
  <si>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</si>
  <si>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</si>
  <si>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</si>
  <si>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</si>
  <si>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</si>
  <si>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</si>
  <si>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</si>
  <si>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</si>
  <si>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</si>
  <si>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</si>
  <si>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</si>
  <si>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</si>
  <si>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</si>
  <si>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</si>
  <si>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</si>
  <si>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</si>
  <si>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</si>
  <si>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</si>
  <si>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</si>
  <si>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</si>
  <si>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</si>
  <si>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</si>
  <si>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</si>
  <si>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</si>
  <si>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</si>
  <si>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</si>
  <si>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</si>
  <si>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</si>
  <si>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</si>
  <si>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</si>
  <si>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</si>
  <si>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</si>
  <si>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</si>
  <si>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</si>
  <si>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</si>
  <si>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</si>
  <si>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</si>
  <si>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</si>
  <si>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</si>
  <si>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</si>
  <si>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</si>
  <si>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</si>
  <si>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</si>
  <si>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</si>
  <si>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</si>
  <si>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</si>
  <si>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</si>
  <si>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</si>
  <si>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</si>
  <si>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</si>
  <si>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</si>
  <si>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</si>
  <si>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</si>
  <si>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</si>
  <si>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</si>
  <si>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</si>
  <si>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</si>
  <si>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</si>
  <si>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</si>
  <si>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</si>
  <si>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</si>
  <si>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</si>
  <si>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</si>
  <si>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</si>
  <si>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</si>
  <si>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</si>
  <si>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</si>
  <si>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</si>
  <si>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</si>
  <si>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</si>
  <si>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</si>
  <si>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</si>
  <si>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</si>
  <si>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</si>
  <si>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</si>
  <si>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</si>
  <si>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</si>
  <si>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</si>
  <si>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</si>
  <si>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</si>
  <si>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</si>
  <si>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</si>
  <si>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</si>
  <si>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</si>
  <si>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</si>
  <si>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</si>
  <si>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</si>
  <si>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</si>
  <si>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</si>
  <si>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</si>
  <si>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</si>
  <si>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</si>
  <si>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</si>
  <si>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</si>
  <si>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</si>
  <si>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</si>
  <si>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</si>
  <si>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</si>
  <si>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</si>
  <si>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</si>
  <si>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</si>
  <si>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</si>
  <si>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</si>
  <si>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</si>
  <si>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</si>
  <si>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</si>
  <si>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</si>
  <si>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</si>
  <si>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</si>
  <si>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</si>
  <si>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</si>
  <si>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</si>
  <si>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</si>
  <si>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</si>
  <si>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</si>
  <si>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</si>
  <si>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</si>
  <si>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</si>
  <si>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</si>
  <si>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</si>
  <si>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</si>
  <si>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</si>
  <si>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</si>
  <si>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</si>
  <si>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</si>
  <si>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</si>
  <si>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</si>
  <si>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</si>
  <si>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</si>
  <si>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</si>
  <si>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</si>
  <si>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</si>
  <si>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</si>
  <si>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</si>
  <si>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</si>
  <si>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</si>
  <si>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</si>
  <si>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</si>
  <si>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</si>
  <si>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</si>
  <si>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</si>
  <si>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</si>
  <si>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</si>
  <si>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</si>
  <si>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</si>
  <si>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</si>
  <si>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</si>
  <si>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</si>
  <si>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</si>
  <si>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</si>
  <si>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</si>
  <si>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</si>
  <si>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</si>
  <si>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</si>
  <si>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</si>
  <si>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</si>
  <si>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</si>
  <si>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</si>
  <si>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</si>
  <si>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</si>
  <si>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</si>
  <si>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</si>
  <si>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</si>
  <si>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</si>
  <si>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</si>
  <si>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</si>
  <si>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</si>
  <si>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</si>
  <si>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</si>
  <si>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</si>
  <si>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</si>
  <si>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</si>
  <si>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</si>
  <si>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</si>
  <si>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</si>
  <si>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</si>
  <si>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</si>
  <si>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</si>
  <si>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</si>
  <si>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</si>
  <si>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</si>
  <si>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</si>
  <si>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</si>
  <si>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</si>
  <si>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</si>
  <si>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</si>
  <si>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</si>
  <si>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</si>
  <si>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</si>
  <si>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</si>
  <si>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</si>
  <si>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</si>
  <si>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</si>
  <si>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</si>
  <si>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</si>
  <si>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</si>
  <si>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</si>
  <si>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</si>
  <si>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</si>
  <si>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</si>
  <si>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</si>
  <si>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</si>
  <si>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</si>
  <si>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</si>
  <si>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</si>
  <si>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</si>
  <si>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</si>
  <si>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</si>
  <si>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</si>
  <si>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</si>
  <si>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</si>
  <si>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</si>
  <si>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</si>
  <si>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</si>
  <si>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</si>
  <si>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</si>
  <si>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</si>
  <si>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</si>
  <si>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</si>
  <si>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</si>
  <si>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</si>
  <si>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</si>
  <si>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</si>
  <si>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</si>
  <si>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</si>
  <si>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</si>
  <si>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</si>
  <si>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</si>
  <si>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</si>
  <si>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</si>
  <si>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</si>
  <si>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</si>
  <si>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</si>
  <si>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</si>
  <si>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</si>
  <si>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</si>
  <si>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</si>
  <si>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</si>
  <si>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</si>
  <si>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</si>
  <si>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</si>
  <si>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</si>
  <si>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</si>
  <si>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</si>
  <si>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</si>
  <si>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</si>
  <si>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</si>
  <si>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</si>
  <si>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</si>
  <si>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</si>
  <si>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</si>
  <si>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</si>
  <si>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</si>
  <si>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</si>
  <si>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</si>
  <si>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</si>
  <si>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</si>
  <si>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</si>
  <si>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</si>
  <si>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</si>
  <si>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</si>
  <si>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</si>
  <si>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</si>
  <si>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</si>
  <si>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</si>
  <si>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</si>
  <si>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</si>
  <si>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</si>
  <si>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</si>
  <si>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</si>
  <si>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</si>
  <si>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</si>
  <si>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</si>
  <si>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</si>
  <si>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</si>
  <si>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</si>
  <si>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</si>
  <si>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</si>
  <si>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</si>
  <si>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</si>
  <si>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</si>
  <si>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</si>
  <si>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</si>
  <si>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</si>
  <si>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</si>
  <si>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</si>
  <si>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</si>
  <si>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</si>
  <si>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</si>
  <si>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</si>
  <si>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</si>
  <si>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</si>
  <si>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</si>
  <si>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</si>
  <si>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</si>
  <si>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</si>
  <si>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</si>
  <si>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</si>
  <si>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</si>
  <si>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</si>
  <si>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</si>
  <si>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</si>
  <si>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</si>
  <si>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</si>
  <si>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</si>
  <si>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</si>
  <si>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</si>
  <si>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</si>
  <si>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</si>
  <si>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</si>
  <si>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</si>
  <si>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</si>
  <si>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</si>
  <si>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</si>
  <si>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</si>
  <si>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</si>
  <si>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</si>
  <si>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</si>
  <si>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</si>
  <si>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</si>
  <si>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</si>
  <si>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</si>
  <si>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</si>
  <si>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</si>
  <si>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</si>
  <si>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</si>
  <si>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</si>
  <si>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</si>
  <si>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</si>
  <si>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</si>
  <si>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</si>
  <si>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</si>
  <si>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</si>
  <si>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</si>
  <si>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</si>
  <si>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</si>
  <si>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</si>
  <si>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</si>
  <si>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</si>
  <si>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</si>
  <si>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</si>
  <si>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</si>
  <si>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</si>
  <si>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</si>
  <si>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</si>
  <si>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</si>
  <si>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</si>
  <si>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</si>
  <si>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</si>
  <si>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</si>
  <si>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</si>
  <si>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</si>
  <si>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</si>
  <si>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</si>
  <si>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</si>
  <si>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</si>
  <si>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</si>
  <si>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</si>
  <si>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</si>
  <si>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</si>
  <si>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</si>
  <si>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</si>
  <si>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</si>
  <si>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</si>
  <si>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</si>
  <si>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</si>
  <si>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</si>
  <si>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</si>
  <si>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</si>
  <si>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</si>
  <si>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</si>
  <si>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</si>
  <si>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</si>
  <si>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</si>
  <si>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</si>
  <si>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</si>
  <si>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</si>
  <si>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</si>
  <si>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</si>
  <si>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</si>
  <si>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</si>
  <si>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</si>
  <si>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</si>
  <si>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</si>
  <si>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</si>
  <si>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</si>
  <si>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</si>
  <si>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</si>
  <si>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</si>
  <si>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</si>
  <si>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</si>
  <si>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</si>
  <si>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</si>
  <si>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</si>
  <si>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</si>
  <si>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</si>
  <si>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</si>
  <si>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</si>
  <si>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</si>
  <si>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</si>
  <si>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</si>
  <si>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</si>
  <si>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</si>
  <si>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</si>
  <si>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</si>
  <si>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</si>
  <si>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</si>
  <si>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</si>
  <si>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</si>
  <si>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</si>
  <si>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</si>
  <si>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</si>
  <si>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</si>
  <si>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</si>
  <si>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</si>
  <si>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</si>
  <si>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</si>
  <si>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</si>
  <si>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</si>
  <si>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</si>
  <si>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</si>
  <si>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</si>
  <si>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</si>
  <si>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</si>
  <si>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</si>
  <si>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</si>
  <si>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</si>
  <si>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</si>
  <si>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</si>
  <si>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</si>
  <si>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</si>
  <si>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</si>
  <si>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</si>
  <si>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</si>
  <si>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</si>
  <si>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</si>
  <si>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</si>
  <si>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</si>
  <si>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</si>
  <si>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</si>
  <si>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</si>
  <si>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</si>
  <si>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</si>
  <si>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</si>
  <si>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</si>
  <si>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</si>
  <si>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</si>
  <si>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</si>
  <si>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</si>
  <si>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</si>
  <si>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</si>
  <si>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</si>
  <si>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</si>
  <si>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</si>
  <si>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</si>
  <si>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</si>
  <si>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</si>
  <si>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</si>
  <si>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</si>
  <si>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</si>
  <si>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</si>
  <si>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</si>
  <si>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</si>
  <si>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</si>
  <si>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</si>
  <si>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</si>
  <si>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</si>
  <si>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</si>
  <si>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</si>
  <si>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</si>
  <si>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</si>
  <si>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</si>
  <si>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</si>
  <si>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</si>
  <si>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</si>
  <si>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</si>
  <si>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</si>
  <si>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</si>
  <si>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</si>
  <si>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</si>
  <si>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</si>
  <si>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</si>
  <si>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</si>
  <si>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</si>
  <si>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</si>
  <si>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</si>
  <si>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</si>
  <si>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</si>
  <si>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</si>
  <si>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</si>
  <si>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</si>
  <si>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</si>
  <si>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</si>
  <si>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</si>
  <si>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</si>
  <si>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</si>
  <si>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</si>
  <si>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</si>
  <si>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</si>
  <si>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</si>
  <si>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</si>
  <si>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</si>
  <si>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</si>
  <si>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</si>
  <si>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</si>
  <si>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</si>
  <si>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</si>
  <si>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</si>
  <si>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</si>
  <si>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</si>
  <si>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</si>
  <si>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</si>
  <si>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</si>
  <si>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</si>
  <si>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</si>
  <si>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</si>
  <si>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</si>
  <si>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</si>
  <si>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</si>
  <si>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</si>
  <si>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</si>
  <si>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</si>
  <si>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</si>
  <si>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</si>
  <si>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</si>
  <si>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</si>
  <si>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</si>
  <si>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</si>
  <si>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</si>
  <si>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</si>
  <si>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</si>
  <si>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</si>
  <si>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</si>
  <si>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</si>
  <si>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</si>
  <si>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</si>
  <si>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</si>
  <si>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</si>
  <si>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</si>
  <si>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</si>
  <si>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</si>
  <si>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</si>
  <si>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</si>
  <si>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</si>
  <si>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</si>
  <si>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</si>
  <si>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</si>
  <si>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</si>
  <si>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</si>
  <si>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</si>
  <si>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</si>
  <si>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</si>
  <si>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</si>
  <si>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</si>
  <si>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</si>
  <si>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</si>
  <si>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</si>
  <si>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</si>
  <si>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</si>
  <si>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</si>
  <si>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</si>
  <si>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</si>
  <si>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</si>
  <si>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</si>
  <si>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</si>
  <si>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</si>
  <si>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</si>
  <si>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</si>
  <si>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</si>
  <si>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</si>
  <si>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</si>
  <si>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</si>
  <si>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</si>
  <si>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</si>
  <si>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</si>
  <si>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</si>
  <si>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</si>
  <si>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</si>
  <si>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</si>
  <si>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</si>
  <si>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</si>
  <si>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</si>
  <si>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</si>
  <si>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</si>
  <si>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</si>
  <si>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</si>
  <si>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</si>
  <si>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</si>
  <si>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</si>
  <si>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</si>
  <si>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</si>
  <si>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</si>
  <si>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</si>
  <si>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</si>
  <si>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</si>
  <si>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</si>
  <si>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</si>
  <si>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</si>
  <si>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</si>
  <si>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</si>
  <si>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</si>
  <si>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</si>
  <si>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</si>
  <si>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</si>
  <si>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</si>
  <si>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</si>
  <si>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</si>
  <si>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</si>
  <si>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</si>
  <si>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</si>
  <si>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</si>
  <si>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</si>
  <si>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</si>
  <si>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</si>
  <si>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</si>
  <si>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</si>
  <si>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</si>
  <si>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</si>
  <si>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</si>
  <si>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</si>
  <si>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</si>
  <si>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</si>
  <si>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</si>
  <si>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</si>
  <si>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</si>
  <si>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</si>
  <si>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</si>
  <si>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</si>
  <si>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</si>
  <si>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</si>
  <si>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</si>
  <si>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</si>
  <si>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</si>
  <si>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</si>
  <si>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</si>
  <si>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</si>
  <si>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</si>
  <si>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</si>
  <si>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</si>
  <si>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</si>
  <si>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</si>
  <si>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</si>
  <si>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</si>
  <si>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</si>
  <si>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</si>
  <si>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</si>
  <si>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</si>
  <si>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</si>
  <si>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</si>
  <si>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</si>
  <si>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</si>
  <si>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</si>
  <si>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</si>
  <si>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</si>
  <si>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</si>
  <si>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</si>
  <si>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</si>
  <si>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</si>
  <si>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</si>
  <si>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</si>
  <si>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</si>
  <si>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</si>
  <si>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</si>
  <si>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</si>
  <si>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</si>
  <si>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</si>
  <si>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</si>
  <si>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</si>
  <si>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</si>
  <si>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</si>
  <si>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</si>
  <si>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</si>
  <si>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</si>
  <si>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</si>
  <si>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</si>
  <si>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</si>
  <si>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</si>
  <si>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</si>
  <si>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</si>
  <si>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</si>
  <si>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</si>
  <si>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</si>
  <si>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</si>
  <si>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</si>
  <si>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</si>
  <si>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</si>
  <si>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</si>
  <si>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</si>
  <si>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</si>
  <si>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</si>
  <si>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</si>
  <si>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</si>
  <si>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</si>
  <si>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</si>
  <si>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</si>
  <si>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</si>
  <si>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</si>
  <si>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</si>
  <si>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</si>
  <si>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</si>
  <si>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</si>
  <si>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</si>
  <si>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</si>
  <si>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</si>
  <si>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</si>
  <si>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</si>
  <si>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</si>
  <si>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</si>
  <si>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</si>
  <si>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</si>
  <si>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</si>
  <si>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</si>
  <si>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</si>
  <si>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</si>
  <si>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</si>
  <si>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</si>
  <si>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</si>
  <si>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</si>
  <si>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</si>
  <si>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</si>
  <si>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</si>
  <si>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</si>
  <si>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</si>
  <si>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</si>
  <si>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</si>
  <si>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</si>
  <si>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</si>
  <si>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</si>
  <si>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</si>
  <si>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</si>
  <si>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</si>
  <si>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</si>
  <si>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</si>
  <si>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</si>
  <si>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</si>
  <si>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</si>
  <si>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</si>
  <si>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</si>
  <si>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</si>
  <si>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</si>
  <si>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</si>
  <si>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</si>
  <si>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</si>
  <si>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</si>
  <si>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</si>
  <si>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</si>
  <si>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</si>
  <si>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</si>
  <si>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</si>
  <si>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</si>
  <si>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</si>
  <si>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</si>
  <si>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</si>
  <si>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</si>
  <si>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</si>
  <si>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</si>
  <si>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</si>
  <si>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</si>
  <si>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</si>
  <si>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</si>
  <si>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</si>
  <si>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</si>
  <si>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</si>
  <si>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</si>
  <si>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</si>
  <si>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</si>
  <si>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</si>
  <si>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</si>
  <si>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</si>
  <si>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</si>
  <si>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</si>
  <si>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</si>
  <si>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</si>
  <si>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</si>
  <si>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</si>
  <si>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</si>
  <si>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</si>
  <si>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</si>
  <si>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</si>
  <si>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</si>
  <si>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</si>
  <si>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</si>
  <si>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</si>
  <si>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</si>
  <si>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</si>
  <si>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</si>
  <si>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</si>
  <si>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</si>
  <si>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</si>
  <si>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</si>
  <si>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</si>
  <si>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</si>
  <si>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</si>
  <si>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</si>
  <si>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</si>
  <si>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</si>
  <si>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</si>
  <si>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</si>
  <si>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</si>
  <si>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</si>
  <si>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</si>
  <si>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</si>
  <si>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</si>
  <si>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</si>
  <si>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</si>
  <si>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</si>
  <si>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</si>
  <si>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</si>
  <si>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</si>
  <si>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</si>
  <si>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</si>
  <si>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</si>
  <si>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</si>
  <si>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</si>
  <si>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</si>
  <si>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</si>
  <si>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</si>
  <si>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</si>
  <si>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</si>
  <si>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</si>
  <si>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</si>
  <si>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</si>
  <si>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</si>
  <si>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</si>
  <si>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</si>
  <si>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</si>
  <si>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</si>
  <si>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</si>
  <si>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</si>
  <si>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</si>
  <si>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</si>
  <si>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</si>
  <si>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</si>
  <si>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</si>
  <si>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</si>
  <si>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</si>
  <si>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</si>
  <si>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</si>
  <si>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</si>
  <si>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</si>
  <si>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</si>
  <si>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</si>
  <si>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</si>
  <si>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</si>
  <si>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</si>
  <si>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</si>
  <si>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</si>
  <si>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</si>
  <si>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</si>
  <si>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</si>
  <si>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</si>
  <si>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</si>
  <si>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</si>
  <si>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</si>
  <si>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</si>
  <si>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</si>
  <si>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</si>
  <si>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</si>
  <si>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</si>
  <si>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</si>
  <si>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</si>
  <si>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</si>
  <si>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</si>
  <si>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</si>
  <si>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</si>
  <si>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</si>
  <si>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</si>
  <si>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</si>
  <si>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</si>
  <si>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</si>
  <si>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</si>
  <si>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</si>
  <si>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</si>
  <si>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</si>
  <si>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</si>
  <si>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</si>
  <si>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</si>
  <si>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</si>
  <si>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</si>
  <si>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</si>
  <si>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</si>
  <si>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</si>
  <si>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</si>
  <si>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</si>
  <si>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</si>
  <si>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</si>
  <si>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</si>
  <si>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</si>
  <si>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</si>
  <si>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</si>
  <si>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</si>
  <si>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</si>
  <si>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</si>
  <si>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</si>
  <si>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</si>
  <si>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</si>
  <si>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</si>
  <si>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</si>
  <si>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</si>
  <si>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</si>
  <si>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</si>
  <si>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</si>
  <si>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</si>
  <si>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</si>
  <si>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</si>
  <si>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</si>
  <si>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</si>
  <si>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</si>
  <si>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</si>
  <si>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</si>
  <si>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</si>
  <si>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</si>
  <si>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</si>
  <si>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</si>
  <si>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</si>
  <si>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</si>
  <si>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</si>
  <si>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</si>
  <si>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</si>
  <si>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</si>
  <si>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</si>
  <si>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</si>
  <si>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</si>
  <si>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</si>
  <si>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</si>
  <si>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</si>
  <si>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</si>
  <si>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</si>
  <si>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</si>
  <si>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</si>
  <si>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</si>
  <si>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</si>
  <si>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</si>
  <si>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</si>
  <si>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</si>
  <si>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</si>
  <si>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</si>
  <si>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</si>
  <si>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</si>
  <si>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</si>
  <si>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</si>
  <si>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</si>
  <si>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</si>
  <si>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</si>
  <si>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</si>
  <si>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</si>
  <si>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</si>
  <si>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</si>
  <si>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</si>
  <si>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</si>
  <si>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</si>
  <si>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</si>
  <si>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</si>
  <si>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</si>
  <si>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</si>
  <si>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</si>
  <si>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</si>
  <si>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</si>
  <si>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</si>
  <si>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</si>
  <si>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</si>
  <si>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</si>
  <si>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</si>
  <si>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</si>
  <si>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</si>
  <si>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</si>
  <si>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</si>
  <si>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</si>
  <si>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</si>
  <si>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</si>
  <si>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</si>
  <si>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</si>
  <si>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</si>
  <si>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</si>
  <si>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</si>
  <si>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</si>
  <si>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</si>
  <si>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</si>
  <si>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</si>
  <si>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</si>
  <si>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</si>
  <si>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</si>
  <si>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</si>
  <si>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</si>
  <si>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</si>
  <si>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</si>
  <si>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</si>
  <si>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</si>
  <si>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</si>
  <si>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</si>
  <si>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</si>
  <si>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</si>
  <si>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</si>
  <si>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</si>
  <si>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</si>
  <si>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</si>
  <si>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</si>
  <si>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</si>
  <si>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</si>
  <si>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</si>
  <si>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</si>
  <si>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</si>
  <si>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</si>
  <si>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</si>
  <si>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</si>
  <si>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</si>
  <si>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</si>
  <si>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</si>
  <si>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</si>
  <si>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</si>
  <si>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</si>
  <si>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</si>
  <si>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</si>
  <si>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</si>
  <si>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</si>
  <si>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</si>
  <si>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</si>
  <si>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</si>
  <si>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</si>
  <si>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</si>
  <si>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</si>
  <si>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</si>
  <si>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</si>
  <si>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</si>
  <si>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</si>
  <si>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</si>
  <si>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</si>
  <si>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</si>
  <si>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</si>
  <si>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</si>
  <si>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</si>
  <si>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</si>
  <si>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</si>
  <si>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</si>
  <si>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</si>
  <si>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</si>
  <si>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</si>
  <si>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</si>
  <si>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</si>
  <si>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</si>
  <si>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</si>
  <si>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</si>
  <si>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</si>
  <si>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</si>
  <si>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</si>
  <si>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</si>
  <si>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</si>
  <si>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</si>
  <si>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</si>
  <si>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</si>
  <si>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</si>
  <si>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</si>
  <si>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</si>
  <si>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</si>
  <si>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</si>
  <si>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</si>
  <si>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</si>
  <si>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</si>
  <si>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</si>
  <si>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</si>
  <si>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</si>
  <si>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</si>
  <si>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</si>
  <si>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</si>
  <si>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</si>
  <si>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</si>
  <si>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</si>
  <si>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</si>
  <si>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</si>
  <si>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</si>
  <si>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</si>
  <si>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</si>
  <si>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</si>
  <si>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</si>
  <si>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</si>
  <si>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</si>
  <si>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</si>
  <si>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</si>
  <si>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</si>
  <si>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</si>
  <si>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</si>
  <si>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</si>
  <si>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</si>
  <si>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</si>
  <si>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</si>
  <si>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</si>
  <si>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</si>
  <si>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</si>
  <si>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</si>
  <si>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</si>
  <si>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</si>
  <si>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</si>
  <si>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</si>
  <si>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</si>
  <si>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</si>
  <si>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</si>
  <si>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</si>
  <si>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</si>
  <si>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</si>
  <si>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</si>
  <si>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</si>
  <si>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</si>
  <si>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</si>
  <si>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</si>
  <si>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</si>
  <si>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</si>
  <si>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</si>
  <si>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</si>
  <si>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</si>
  <si>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</si>
  <si>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</si>
  <si>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</si>
  <si>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</si>
  <si>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</si>
  <si>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</si>
  <si>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</si>
  <si>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</si>
  <si>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</si>
  <si>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</si>
  <si>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</si>
  <si>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</si>
  <si>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</si>
  <si>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</si>
  <si>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</si>
  <si>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</si>
  <si>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</si>
  <si>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</si>
  <si>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</si>
  <si>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</si>
  <si>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</si>
  <si>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</si>
  <si>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</si>
  <si>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</si>
  <si>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</si>
  <si>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</si>
  <si>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</si>
  <si>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</si>
  <si>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</si>
  <si>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</si>
  <si>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</si>
  <si>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</si>
  <si>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</si>
  <si>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</si>
  <si>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</si>
  <si>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</si>
  <si>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</si>
  <si>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</si>
  <si>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</si>
  <si>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</si>
  <si>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</si>
  <si>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</si>
  <si>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</si>
  <si>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</si>
  <si>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</si>
  <si>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</si>
  <si>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</si>
  <si>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</si>
  <si>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</si>
  <si>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</si>
  <si>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</si>
  <si>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</si>
  <si>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</si>
  <si>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</si>
  <si>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</si>
  <si>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</si>
  <si>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</si>
  <si>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</si>
  <si>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</si>
  <si>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</si>
  <si>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</si>
  <si>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</si>
  <si>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</si>
  <si>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</si>
  <si>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</si>
  <si>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</si>
  <si>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</si>
  <si>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</si>
  <si>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</si>
  <si>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</si>
  <si>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</si>
  <si>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</si>
  <si>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</si>
  <si>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</si>
  <si>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</si>
  <si>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</si>
  <si>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</si>
  <si>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</si>
  <si>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</si>
  <si>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</si>
  <si>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</si>
  <si>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</si>
  <si>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</si>
  <si>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</si>
  <si>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</si>
  <si>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</si>
  <si>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</si>
  <si>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</si>
  <si>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</si>
  <si>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</si>
  <si>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</si>
  <si>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</si>
  <si>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</si>
  <si>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</si>
  <si>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</si>
  <si>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</si>
  <si>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</si>
  <si>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</si>
  <si>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</si>
  <si>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</si>
  <si>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</si>
  <si>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</si>
  <si>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</si>
  <si>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</si>
  <si>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</si>
  <si>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</si>
  <si>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</si>
  <si>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</si>
  <si>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</si>
  <si>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</si>
  <si>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</si>
  <si>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</si>
  <si>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</si>
  <si>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</si>
  <si>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</si>
  <si>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</si>
  <si>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</si>
  <si>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</si>
  <si>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</si>
  <si>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</si>
  <si>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</si>
  <si>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</si>
  <si>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</si>
  <si>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</si>
  <si>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</si>
  <si>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</si>
  <si>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</si>
  <si>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</si>
  <si>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</si>
  <si>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</si>
  <si>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</si>
  <si>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</si>
  <si>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</si>
  <si>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</si>
  <si>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</si>
  <si>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</si>
  <si>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</si>
  <si>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</si>
  <si>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</si>
  <si>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</si>
  <si>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</si>
  <si>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</si>
  <si>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</si>
  <si>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</si>
  <si>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</si>
  <si>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</si>
  <si>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</si>
  <si>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</si>
  <si>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</si>
  <si>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</si>
  <si>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</si>
  <si>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</si>
  <si>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</si>
  <si>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</si>
  <si>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</si>
  <si>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</si>
  <si>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</si>
  <si>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</si>
  <si>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</si>
  <si>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</si>
  <si>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</si>
  <si>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</si>
  <si>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</si>
  <si>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</si>
  <si>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</si>
  <si>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</si>
  <si>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</si>
  <si>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</si>
  <si>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</si>
  <si>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</si>
  <si>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</si>
  <si>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</si>
  <si>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</si>
  <si>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</si>
  <si>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</si>
  <si>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</si>
  <si>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</si>
  <si>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</si>
  <si>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</si>
  <si>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</si>
  <si>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</si>
  <si>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</si>
  <si>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</si>
  <si>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</si>
  <si>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</si>
  <si>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</si>
  <si>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</si>
  <si>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</si>
  <si>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</si>
  <si>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</si>
  <si>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</si>
  <si>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</si>
  <si>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</si>
  <si>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</si>
  <si>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</si>
  <si>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</si>
  <si>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</si>
  <si>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</si>
  <si>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</si>
  <si>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</si>
  <si>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</si>
  <si>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</si>
  <si>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</si>
  <si>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</si>
  <si>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</si>
  <si>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</si>
  <si>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</si>
  <si>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</si>
  <si>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</si>
  <si>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</si>
  <si>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</si>
  <si>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</si>
  <si>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</si>
  <si>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</si>
  <si>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</si>
  <si>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</si>
  <si>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</si>
  <si>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</si>
  <si>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</si>
  <si>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</si>
  <si>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</si>
  <si>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</si>
  <si>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</si>
  <si>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</si>
  <si>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</si>
  <si>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</si>
  <si>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</si>
  <si>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</si>
  <si>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</si>
  <si>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</si>
  <si>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</si>
  <si>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</si>
  <si>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</si>
  <si>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</si>
  <si>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</si>
  <si>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</si>
  <si>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</si>
  <si>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</si>
  <si>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</si>
  <si>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</si>
  <si>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</si>
  <si>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</si>
  <si>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</si>
  <si>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</si>
  <si>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</si>
  <si>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</si>
  <si>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</si>
  <si>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</si>
  <si>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</si>
  <si>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</si>
  <si>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</si>
  <si>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</si>
  <si>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</si>
  <si>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</si>
  <si>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</si>
  <si>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</si>
  <si>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</si>
  <si>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</si>
  <si>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</si>
  <si>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</si>
  <si>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</si>
  <si>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</si>
  <si>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</si>
  <si>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</si>
  <si>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</si>
  <si>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</si>
  <si>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</si>
  <si>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</si>
  <si>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</si>
  <si>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</si>
  <si>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</si>
  <si>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</si>
  <si>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</si>
  <si>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</si>
  <si>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</si>
  <si>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</si>
  <si>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</si>
  <si>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</si>
  <si>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</si>
  <si>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</si>
  <si>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</si>
  <si>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</si>
  <si>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</si>
  <si>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</si>
  <si>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</si>
  <si>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</si>
  <si>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</si>
  <si>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</si>
  <si>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</si>
  <si>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</si>
  <si>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</si>
  <si>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</si>
  <si>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</si>
  <si>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</si>
  <si>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</si>
  <si>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</si>
  <si>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</si>
  <si>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</si>
  <si>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</si>
  <si>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</si>
  <si>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</si>
  <si>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</si>
  <si>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</si>
  <si>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</si>
  <si>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</si>
  <si>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</si>
  <si>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</si>
  <si>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</si>
  <si>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</si>
  <si>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</si>
  <si>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</si>
  <si>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</si>
  <si>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</si>
  <si>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</si>
  <si>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</si>
  <si>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</si>
  <si>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</si>
  <si>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</si>
  <si>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</si>
  <si>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</si>
  <si>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</si>
  <si>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</si>
  <si>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</si>
  <si>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</si>
  <si>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</si>
  <si>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</si>
  <si>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</si>
  <si>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</si>
  <si>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</si>
  <si>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</si>
  <si>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</si>
  <si>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</si>
  <si>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</si>
  <si>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</si>
  <si>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</si>
  <si>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</si>
  <si>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</si>
  <si>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</si>
  <si>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</si>
  <si>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</si>
  <si>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</si>
  <si>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</si>
  <si>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</si>
  <si>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</si>
  <si>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</si>
  <si>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</si>
  <si>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</si>
  <si>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</si>
  <si>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</si>
  <si>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</si>
  <si>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</si>
  <si>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</si>
  <si>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</si>
  <si>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</si>
  <si>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</si>
  <si>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</si>
  <si>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</si>
  <si>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</si>
  <si>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</si>
  <si>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</si>
  <si>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</si>
  <si>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</si>
  <si>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</si>
  <si>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</si>
  <si>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</si>
  <si>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</si>
  <si>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</si>
  <si>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</si>
  <si>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</si>
  <si>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</si>
  <si>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</si>
  <si>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</si>
  <si>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</si>
  <si>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</si>
  <si>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</si>
  <si>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</si>
  <si>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</si>
  <si>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</si>
  <si>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</si>
  <si>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</si>
  <si>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</si>
  <si>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</si>
  <si>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</si>
  <si>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</si>
  <si>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</si>
  <si>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</si>
  <si>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</si>
  <si>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</si>
  <si>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</si>
  <si>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</si>
  <si>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</si>
  <si>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</si>
  <si>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</si>
  <si>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</si>
  <si>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</si>
  <si>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</si>
  <si>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</si>
  <si>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</si>
  <si>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</si>
  <si>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</si>
  <si>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</si>
  <si>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</si>
  <si>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</si>
  <si>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</si>
  <si>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</si>
  <si>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</si>
  <si>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</si>
  <si>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</si>
  <si>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</si>
  <si>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</si>
  <si>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</si>
  <si>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</si>
  <si>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</si>
  <si>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</si>
  <si>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</si>
  <si>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</si>
  <si>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</si>
  <si>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</si>
  <si>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</si>
  <si>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</si>
  <si>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</si>
  <si>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</si>
  <si>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</si>
  <si>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</si>
  <si>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</si>
  <si>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</si>
  <si>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</si>
  <si>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</si>
  <si>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</si>
  <si>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</si>
  <si>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</si>
  <si>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</si>
  <si>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</si>
  <si>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</si>
  <si>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</si>
  <si>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</si>
  <si>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</si>
  <si>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</si>
  <si>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</si>
  <si>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</si>
  <si>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</si>
  <si>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</si>
  <si>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</si>
  <si>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</si>
  <si>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</si>
  <si>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</si>
  <si>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</si>
  <si>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</si>
  <si>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</si>
  <si>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</si>
  <si>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</si>
  <si>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</si>
  <si>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</si>
  <si>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</si>
  <si>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</si>
  <si>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</si>
  <si>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</si>
  <si>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</si>
  <si>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</si>
  <si>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</si>
  <si>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</si>
  <si>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</si>
  <si>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</si>
  <si>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</si>
  <si>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</si>
  <si>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</si>
  <si>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</si>
  <si>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</si>
  <si>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</si>
  <si>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</si>
  <si>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</si>
  <si>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</si>
  <si>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</si>
  <si>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</si>
  <si>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</si>
  <si>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</si>
  <si>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</si>
  <si>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</si>
  <si>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</si>
  <si>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</si>
  <si>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</si>
  <si>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</si>
  <si>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</si>
  <si>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</si>
  <si>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</si>
  <si>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</si>
  <si>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</si>
  <si>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</si>
  <si>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</si>
  <si>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</si>
  <si>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</si>
  <si>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</si>
  <si>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</si>
  <si>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</si>
  <si>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</si>
  <si>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</si>
  <si>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</si>
  <si>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</si>
  <si>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</si>
  <si>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</si>
  <si>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</si>
  <si>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</si>
  <si>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</si>
  <si>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</si>
  <si>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</si>
  <si>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</si>
  <si>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</si>
  <si>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</si>
  <si>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</si>
  <si>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</si>
  <si>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</si>
  <si>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</si>
  <si>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</si>
  <si>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</si>
  <si>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</si>
  <si>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</si>
  <si>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</si>
  <si>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</si>
  <si>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</si>
  <si>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</si>
  <si>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</si>
  <si>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</si>
  <si>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</si>
  <si>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</si>
  <si>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</si>
  <si>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</si>
  <si>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</si>
  <si>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</si>
  <si>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</si>
  <si>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</si>
  <si>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</si>
  <si>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</si>
  <si>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</si>
  <si>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</si>
  <si>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</si>
  <si>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</si>
  <si>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</si>
  <si>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</si>
  <si>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</si>
  <si>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</si>
  <si>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</si>
  <si>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</si>
  <si>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</si>
  <si>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</si>
  <si>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</si>
  <si>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</si>
  <si>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</si>
  <si>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</si>
  <si>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</si>
  <si>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</si>
  <si>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</si>
  <si>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</si>
  <si>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</si>
  <si>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</si>
  <si>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</si>
  <si>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</si>
  <si>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</si>
  <si>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</si>
  <si>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</si>
  <si>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</si>
  <si>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</si>
  <si>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</si>
  <si>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</si>
  <si>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</si>
  <si>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</si>
  <si>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</si>
  <si>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</si>
  <si>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</si>
  <si>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</si>
  <si>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</si>
  <si>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</si>
  <si>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</si>
  <si>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</si>
  <si>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</si>
  <si>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</si>
  <si>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</si>
  <si>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</si>
  <si>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</si>
  <si>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</si>
  <si>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</si>
  <si>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</si>
  <si>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</si>
  <si>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</si>
  <si>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</si>
  <si>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</si>
  <si>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</si>
  <si>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</si>
  <si>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</si>
  <si>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</si>
  <si>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</si>
  <si>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</si>
  <si>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</si>
  <si>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</si>
  <si>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</si>
  <si>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</si>
  <si>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</si>
  <si>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</si>
  <si>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</si>
  <si>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</si>
  <si>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</si>
  <si>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</si>
  <si>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</si>
  <si>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</si>
  <si>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</si>
  <si>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</si>
  <si>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</si>
  <si>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</si>
  <si>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</si>
  <si>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</si>
  <si>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</si>
  <si>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</si>
  <si>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</si>
  <si>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</si>
  <si>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</si>
  <si>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</si>
  <si>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</si>
  <si>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</si>
  <si>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</si>
  <si>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</si>
  <si>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</si>
  <si>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</si>
  <si>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</si>
  <si>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</si>
  <si>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</si>
  <si>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</si>
  <si>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</si>
  <si>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</si>
  <si>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</si>
  <si>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</si>
  <si>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</si>
  <si>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</si>
  <si>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</si>
  <si>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</si>
  <si>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</si>
  <si>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</si>
  <si>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</si>
  <si>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</si>
  <si>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</si>
  <si>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</si>
  <si>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</si>
  <si>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</si>
  <si>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</si>
  <si>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</si>
  <si>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</si>
  <si>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</si>
  <si>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</si>
  <si>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</si>
  <si>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</si>
  <si>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</si>
  <si>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</si>
  <si>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</si>
  <si>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</si>
  <si>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</si>
  <si>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</si>
  <si>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</si>
  <si>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</si>
  <si>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</si>
  <si>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</si>
  <si>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</si>
  <si>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</si>
  <si>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</si>
  <si>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</si>
  <si>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</si>
  <si>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</si>
  <si>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</si>
  <si>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</si>
  <si>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</si>
  <si>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</si>
  <si>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</si>
  <si>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</si>
  <si>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</si>
  <si>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</si>
  <si>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</si>
  <si>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</si>
  <si>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</si>
  <si>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</si>
  <si>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</si>
  <si>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</si>
  <si>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</si>
  <si>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</si>
  <si>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</si>
  <si>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</si>
  <si>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</si>
  <si>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</si>
  <si>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</si>
  <si>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</si>
  <si>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</si>
  <si>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</si>
  <si>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</si>
  <si>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</si>
  <si>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</si>
  <si>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</si>
  <si>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</si>
  <si>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</si>
  <si>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</si>
  <si>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</si>
  <si>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</si>
  <si>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</si>
  <si>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</si>
  <si>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</si>
  <si>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</si>
  <si>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</si>
  <si>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</si>
  <si>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</si>
  <si>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</si>
  <si>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</si>
  <si>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</si>
  <si>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</si>
  <si>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</si>
  <si>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</si>
  <si>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</si>
  <si>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</si>
  <si>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</si>
  <si>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</si>
  <si>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</si>
  <si>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</si>
  <si>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</si>
  <si>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</si>
  <si>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</si>
  <si>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</si>
  <si>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</si>
  <si>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</si>
  <si>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</si>
  <si>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</si>
  <si>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</si>
  <si>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</si>
  <si>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</si>
  <si>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</si>
  <si>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</si>
  <si>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</si>
  <si>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</si>
  <si>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</si>
  <si>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</si>
  <si>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</si>
  <si>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</si>
  <si>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</si>
  <si>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</si>
  <si>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</si>
  <si>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</si>
  <si>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</si>
  <si>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</si>
  <si>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</si>
  <si>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</si>
  <si>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</si>
  <si>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</si>
  <si>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</si>
  <si>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</si>
  <si>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</si>
  <si>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</si>
  <si>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</si>
  <si>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</si>
  <si>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</si>
  <si>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</si>
  <si>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</si>
  <si>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</si>
  <si>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</si>
  <si>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</si>
  <si>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</si>
  <si>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</si>
  <si>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</si>
  <si>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</si>
  <si>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</si>
  <si>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</si>
  <si>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</si>
  <si>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</si>
  <si>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</si>
  <si>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</si>
  <si>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</si>
  <si>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</si>
  <si>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</si>
  <si>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</si>
  <si>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</si>
  <si>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</si>
  <si>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</si>
  <si>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</si>
  <si>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</si>
  <si>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</si>
  <si>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</si>
  <si>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</si>
  <si>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</si>
  <si>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</si>
  <si>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</si>
  <si>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</si>
  <si>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</si>
  <si>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</si>
  <si>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</si>
  <si>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</si>
  <si>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</si>
  <si>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</si>
  <si>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</si>
  <si>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</si>
  <si>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</si>
  <si>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</si>
  <si>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</si>
  <si>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</si>
  <si>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</si>
  <si>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</si>
  <si>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</si>
  <si>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</si>
  <si>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</si>
  <si>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</si>
  <si>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</si>
  <si>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</si>
  <si>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</si>
  <si>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</si>
  <si>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</si>
  <si>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</si>
  <si>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</si>
  <si>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</si>
  <si>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</si>
  <si>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</si>
  <si>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</si>
  <si>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</si>
  <si>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</si>
  <si>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</si>
  <si>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</si>
  <si>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</si>
  <si>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</si>
  <si>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</si>
  <si>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</si>
  <si>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</si>
  <si>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</si>
  <si>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</si>
  <si>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</si>
  <si>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</si>
  <si>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</si>
  <si>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</si>
  <si>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</si>
  <si>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</si>
  <si>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</si>
  <si>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</si>
  <si>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</si>
  <si>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</si>
  <si>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</si>
  <si>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</si>
  <si>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</si>
  <si>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</si>
  <si>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</si>
  <si>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</si>
  <si>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</si>
  <si>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</si>
  <si>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</si>
  <si>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</si>
  <si>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</si>
  <si>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</si>
  <si>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</si>
  <si>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</si>
  <si>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</si>
  <si>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</si>
  <si>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</si>
  <si>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</si>
  <si>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</si>
  <si>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</si>
  <si>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</si>
  <si>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</si>
  <si>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</si>
  <si>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</si>
  <si>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</si>
  <si>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</si>
  <si>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</si>
  <si>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</si>
  <si>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</si>
  <si>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</si>
  <si>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</si>
  <si>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</si>
  <si>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</si>
  <si>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</si>
  <si>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</si>
  <si>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</si>
  <si>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</si>
  <si>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</si>
  <si>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</si>
  <si>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</si>
  <si>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</si>
  <si>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</si>
  <si>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</si>
  <si>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</si>
  <si>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</si>
  <si>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</si>
  <si>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</si>
  <si>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</si>
  <si>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</si>
  <si>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</si>
  <si>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</si>
  <si>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</si>
  <si>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</si>
  <si>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</si>
  <si>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</si>
  <si>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</si>
  <si>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</si>
  <si>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</si>
  <si>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</si>
  <si>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</si>
  <si>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</si>
  <si>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</si>
  <si>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</si>
  <si>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</si>
  <si>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</si>
  <si>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</si>
  <si>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</si>
  <si>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</si>
  <si>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</si>
  <si>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</si>
  <si>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</si>
  <si>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</si>
  <si>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</si>
  <si>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</si>
  <si>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</si>
  <si>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</si>
  <si>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</si>
  <si>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</si>
  <si>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</si>
  <si>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</si>
  <si>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</si>
  <si>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</si>
  <si>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</si>
  <si>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</si>
  <si>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</si>
  <si>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</si>
  <si>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</si>
  <si>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</si>
  <si>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</si>
  <si>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</si>
  <si>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</si>
  <si>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</si>
  <si>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</si>
  <si>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</si>
  <si>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</si>
  <si>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</si>
  <si>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</si>
  <si>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</si>
  <si>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</si>
  <si>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</si>
  <si>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</si>
  <si>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</si>
  <si>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</si>
  <si>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</si>
  <si>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</si>
  <si>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</si>
  <si>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</si>
  <si>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</si>
  <si>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</si>
  <si>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</si>
  <si>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</si>
  <si>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</si>
  <si>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</si>
  <si>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</si>
  <si>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</si>
  <si>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</si>
  <si>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</si>
  <si>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</si>
  <si>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</si>
  <si>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</si>
  <si>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</si>
  <si>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</si>
  <si>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</si>
  <si>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</si>
  <si>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</si>
  <si>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</si>
  <si>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</si>
  <si>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</si>
  <si>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</si>
  <si>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</si>
  <si>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</si>
  <si>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</si>
  <si>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</si>
  <si>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</si>
  <si>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</si>
  <si>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</si>
  <si>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</si>
  <si>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</si>
  <si>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</si>
  <si>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</si>
  <si>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</si>
  <si>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</si>
  <si>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</si>
  <si>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</si>
  <si>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</si>
  <si>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</si>
  <si>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</si>
  <si>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</si>
  <si>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</si>
  <si>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</si>
  <si>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</si>
  <si>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</si>
  <si>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</si>
  <si>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</si>
  <si>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</si>
  <si>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</si>
  <si>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</si>
  <si>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</si>
  <si>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</si>
  <si>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</si>
  <si>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</si>
  <si>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</si>
  <si>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</si>
  <si>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</si>
  <si>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</si>
  <si>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</si>
  <si>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</si>
  <si>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</si>
  <si>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</si>
  <si>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</si>
  <si>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</si>
  <si>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</si>
  <si>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</si>
  <si>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</si>
  <si>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</si>
  <si>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</si>
  <si>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</si>
  <si>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</si>
  <si>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</si>
  <si>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</si>
  <si>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</si>
  <si>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</si>
  <si>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</si>
  <si>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</si>
  <si>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</si>
  <si>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</si>
  <si>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</si>
  <si>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</si>
  <si>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</si>
  <si>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</si>
  <si>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</si>
  <si>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</si>
  <si>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</si>
  <si>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</si>
  <si>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</si>
  <si>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</si>
  <si>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</si>
  <si>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</si>
  <si>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</si>
  <si>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</si>
  <si>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</si>
  <si>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</si>
  <si>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</si>
  <si>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</si>
  <si>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</si>
  <si>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</si>
  <si>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</si>
  <si>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</si>
  <si>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</si>
  <si>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</si>
  <si>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</si>
  <si>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</si>
  <si>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</si>
  <si>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</si>
  <si>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</si>
  <si>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</si>
  <si>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</si>
  <si>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</si>
  <si>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</si>
  <si>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</si>
  <si>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</si>
  <si>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</si>
  <si>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</si>
  <si>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</si>
  <si>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</si>
  <si>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</si>
  <si>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</si>
  <si>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</si>
  <si>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</si>
  <si>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</si>
  <si>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</si>
  <si>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</si>
  <si>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</si>
  <si>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</si>
  <si>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</si>
  <si>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</si>
  <si>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</si>
  <si>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</si>
  <si>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</si>
  <si>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</si>
  <si>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</si>
  <si>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</si>
  <si>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</si>
  <si>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</si>
  <si>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</si>
  <si>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</si>
  <si>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</si>
  <si>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</si>
  <si>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</si>
  <si>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</si>
  <si>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</si>
  <si>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</si>
  <si>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</si>
  <si>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</si>
  <si>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</si>
  <si>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</si>
  <si>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</si>
  <si>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</si>
  <si>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</si>
  <si>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</si>
  <si>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</si>
  <si>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</si>
  <si>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</si>
  <si>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</si>
  <si>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</si>
  <si>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</si>
  <si>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</si>
  <si>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</si>
  <si>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</si>
  <si>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</si>
  <si>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</si>
  <si>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</si>
  <si>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</si>
  <si>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</si>
  <si>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</si>
  <si>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</si>
  <si>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</si>
  <si>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</si>
  <si>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</si>
  <si>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</si>
  <si>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</si>
  <si>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</si>
  <si>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</si>
  <si>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</si>
  <si>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</si>
  <si>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</si>
  <si>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</si>
  <si>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</si>
  <si>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</si>
  <si>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</si>
  <si>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</si>
  <si>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</si>
  <si>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</si>
  <si>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</si>
  <si>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</si>
  <si>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</si>
  <si>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</si>
  <si>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</si>
  <si>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</si>
  <si>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</si>
  <si>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</si>
  <si>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</si>
  <si>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</si>
  <si>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</si>
  <si>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</si>
  <si>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</si>
  <si>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</si>
  <si>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</si>
  <si>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</si>
  <si>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</si>
  <si>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</si>
  <si>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</si>
  <si>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</si>
  <si>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</si>
  <si>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</si>
  <si>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</si>
  <si>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</si>
  <si>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</si>
  <si>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</si>
  <si>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</si>
  <si>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</si>
  <si>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</si>
  <si>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</si>
  <si>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</si>
  <si>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</si>
  <si>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</si>
  <si>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</si>
  <si>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</si>
  <si>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</si>
  <si>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</si>
  <si>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</si>
  <si>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</si>
  <si>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</si>
  <si>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</si>
  <si>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</si>
  <si>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</si>
  <si>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</si>
  <si>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</si>
  <si>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</si>
  <si>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</si>
  <si>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</si>
  <si>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</si>
  <si>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</si>
  <si>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</si>
  <si>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</si>
  <si>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</si>
  <si>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</si>
  <si>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</si>
  <si>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</si>
  <si>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</si>
  <si>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</si>
  <si>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</si>
  <si>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</si>
  <si>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</si>
  <si>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</si>
  <si>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</si>
  <si>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</si>
  <si>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</si>
  <si>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</si>
  <si>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</si>
  <si>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</si>
  <si>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</si>
  <si>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</si>
  <si>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</si>
  <si>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</si>
  <si>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</si>
  <si>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</si>
  <si>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</si>
  <si>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</si>
  <si>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</si>
  <si>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</si>
  <si>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</si>
  <si>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</si>
  <si>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</si>
  <si>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</si>
  <si>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</si>
  <si>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</si>
  <si>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</si>
  <si>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</si>
  <si>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</si>
  <si>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</si>
  <si>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</si>
  <si>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</si>
  <si>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</si>
  <si>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</si>
  <si>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</si>
  <si>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</si>
  <si>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</si>
  <si>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</si>
  <si>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</si>
  <si>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</si>
  <si>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</si>
  <si>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</si>
  <si>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</si>
  <si>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</si>
  <si>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</si>
  <si>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</si>
  <si>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</si>
  <si>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</si>
  <si>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</si>
  <si>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</si>
  <si>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</si>
  <si>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</si>
  <si>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</si>
  <si>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</si>
  <si>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</si>
  <si>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</si>
  <si>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</si>
  <si>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</si>
  <si>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</si>
  <si>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</si>
  <si>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</si>
  <si>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</si>
  <si>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</si>
  <si>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</si>
  <si>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</si>
  <si>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</si>
  <si>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</si>
  <si>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</si>
  <si>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</si>
  <si>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</si>
  <si>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</si>
  <si>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</si>
  <si>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</si>
  <si>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</si>
  <si>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</si>
  <si>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</si>
  <si>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</si>
  <si>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</si>
  <si>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</si>
  <si>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</si>
  <si>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</si>
  <si>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</si>
  <si>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</si>
  <si>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</si>
  <si>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</si>
  <si>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</si>
  <si>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</si>
  <si>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</si>
  <si>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</si>
  <si>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</si>
  <si>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</si>
  <si>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</si>
  <si>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</si>
  <si>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</si>
  <si>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</si>
  <si>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</si>
  <si>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</si>
  <si>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</si>
  <si>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</si>
  <si>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</si>
  <si>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</si>
  <si>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</si>
  <si>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</si>
  <si>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</si>
  <si>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</si>
  <si>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</si>
  <si>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</si>
  <si>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</si>
  <si>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</si>
  <si>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</si>
  <si>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</si>
  <si>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</si>
  <si>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</si>
  <si>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</si>
  <si>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</si>
  <si>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</si>
  <si>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</si>
  <si>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</si>
  <si>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</si>
  <si>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</si>
  <si>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</si>
  <si>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</si>
  <si>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</si>
  <si>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</si>
  <si>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</si>
  <si>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</si>
  <si>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</si>
  <si>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</si>
  <si>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</si>
  <si>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</si>
  <si>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</si>
  <si>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</si>
  <si>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</si>
  <si>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</si>
  <si>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</si>
  <si>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</si>
  <si>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</si>
  <si>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</si>
  <si>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</si>
  <si>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</si>
  <si>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</si>
  <si>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</si>
  <si>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</si>
  <si>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</si>
  <si>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</si>
  <si>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</si>
  <si>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</si>
  <si>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</si>
  <si>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</si>
  <si>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</si>
  <si>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</si>
  <si>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</si>
  <si>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</si>
  <si>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</si>
  <si>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</si>
  <si>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</si>
  <si>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</si>
  <si>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</si>
  <si>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</si>
  <si>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</si>
  <si>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</si>
  <si>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</si>
  <si>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</si>
  <si>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</si>
  <si>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</si>
  <si>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</si>
  <si>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</si>
  <si>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</si>
  <si>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</si>
  <si>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</si>
  <si>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</si>
  <si>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</si>
  <si>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</si>
  <si>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</si>
  <si>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</si>
  <si>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</si>
  <si>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</si>
  <si>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</si>
  <si>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</si>
  <si>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</si>
  <si>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</si>
  <si>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</si>
  <si>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</si>
  <si>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</si>
  <si>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</si>
  <si>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</si>
  <si>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</si>
  <si>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</si>
  <si>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</si>
  <si>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</si>
  <si>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</si>
  <si>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</si>
  <si>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</si>
  <si>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</si>
  <si>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</si>
  <si>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</si>
  <si>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</si>
  <si>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</si>
  <si>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</si>
  <si>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</si>
  <si>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</si>
  <si>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</si>
  <si>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</si>
  <si>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</si>
  <si>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</si>
  <si>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</si>
  <si>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</si>
  <si>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</si>
  <si>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</si>
  <si>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</si>
  <si>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</si>
  <si>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</si>
  <si>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</si>
  <si>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</si>
  <si>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</si>
  <si>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</si>
  <si>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</si>
  <si>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</si>
  <si>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</si>
  <si>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</si>
  <si>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</si>
  <si>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</si>
  <si>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</si>
  <si>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</si>
  <si>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</si>
  <si>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</si>
  <si>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</si>
  <si>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</si>
  <si>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</si>
  <si>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</si>
  <si>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</si>
  <si>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</si>
  <si>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</si>
  <si>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</si>
  <si>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</si>
  <si>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</si>
  <si>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</si>
  <si>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</si>
  <si>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</si>
  <si>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</si>
  <si>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</si>
  <si>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</si>
  <si>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</si>
  <si>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</si>
  <si>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</si>
  <si>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</si>
  <si>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</si>
  <si>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</si>
  <si>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</si>
  <si>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</si>
  <si>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</si>
  <si>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</si>
  <si>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</si>
  <si>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</si>
  <si>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</si>
  <si>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</si>
  <si>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</si>
  <si>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</si>
  <si>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</si>
  <si>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</si>
  <si>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</si>
  <si>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</si>
  <si>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</si>
  <si>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</si>
  <si>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</si>
  <si>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</si>
  <si>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</si>
  <si>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</si>
  <si>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</si>
  <si>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</si>
  <si>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</si>
  <si>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</si>
  <si>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</si>
  <si>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</si>
  <si>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</si>
  <si>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</si>
  <si>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</si>
  <si>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</si>
  <si>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</si>
  <si>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</si>
  <si>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</si>
  <si>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</si>
  <si>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</si>
  <si>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</si>
  <si>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</si>
  <si>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</si>
  <si>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</si>
  <si>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</si>
  <si>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</si>
  <si>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</si>
  <si>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</si>
  <si>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</si>
  <si>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</si>
  <si>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</si>
  <si>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</si>
  <si>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</si>
  <si>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</si>
  <si>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</si>
  <si>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</si>
  <si>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</si>
  <si>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</si>
  <si>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</si>
  <si>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</si>
  <si>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</si>
  <si>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</si>
  <si>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</si>
  <si>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</si>
  <si>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</si>
  <si>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</si>
  <si>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</si>
  <si>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</si>
  <si>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</si>
  <si>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</si>
  <si>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</si>
  <si>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</si>
  <si>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</si>
  <si>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</si>
  <si>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</si>
  <si>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</si>
  <si>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</si>
  <si>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</si>
  <si>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</si>
  <si>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</si>
  <si>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</si>
  <si>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</si>
  <si>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</si>
  <si>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</si>
  <si>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</si>
  <si>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</si>
  <si>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</si>
  <si>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</si>
  <si>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</si>
  <si>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</si>
  <si>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</si>
  <si>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</si>
  <si>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</si>
  <si>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</si>
  <si>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</si>
  <si>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</si>
  <si>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</si>
  <si>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</si>
  <si>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</si>
  <si>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</si>
  <si>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</si>
  <si>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</si>
  <si>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</si>
  <si>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</si>
  <si>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</si>
  <si>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</si>
  <si>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</si>
  <si>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</si>
  <si>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</si>
  <si>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</si>
  <si>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</si>
  <si>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</si>
  <si>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</si>
  <si>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</si>
  <si>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</si>
  <si>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</si>
  <si>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</si>
  <si>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</si>
  <si>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</si>
  <si>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</si>
  <si>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</si>
  <si>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</si>
  <si>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</si>
  <si>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</si>
  <si>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</si>
  <si>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</si>
  <si>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</si>
  <si>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</si>
  <si>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</si>
  <si>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</si>
  <si>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</si>
  <si>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</si>
  <si>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</si>
  <si>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</si>
  <si>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</si>
  <si>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</si>
  <si>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</si>
  <si>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</si>
  <si>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</si>
  <si>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</si>
  <si>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</si>
  <si>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</si>
  <si>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</si>
  <si>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</si>
  <si>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</si>
  <si>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</si>
  <si>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</si>
  <si>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</si>
  <si>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</si>
  <si>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</si>
  <si>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</si>
  <si>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</si>
  <si>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</si>
  <si>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</si>
  <si>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</si>
  <si>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</si>
  <si>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</si>
  <si>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</si>
  <si>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</si>
  <si>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</si>
  <si>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</si>
  <si>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</si>
  <si>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</si>
  <si>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</si>
  <si>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</si>
  <si>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</si>
  <si>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</si>
  <si>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</si>
  <si>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</si>
  <si>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</si>
  <si>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</si>
  <si>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</si>
  <si>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</si>
  <si>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</si>
  <si>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</si>
  <si>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</si>
  <si>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</si>
  <si>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</si>
  <si>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</si>
  <si>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</si>
  <si>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</si>
  <si>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</si>
  <si>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</si>
  <si>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</si>
  <si>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</si>
  <si>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</si>
  <si>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</si>
  <si>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</si>
  <si>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</si>
  <si>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</si>
  <si>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</si>
  <si>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</si>
  <si>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</si>
  <si>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</si>
  <si>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</si>
  <si>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</si>
  <si>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</si>
  <si>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</si>
  <si>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</si>
  <si>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</si>
  <si>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</si>
  <si>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</si>
  <si>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</si>
  <si>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</si>
  <si>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</si>
  <si>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</si>
  <si>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</si>
  <si>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</si>
  <si>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</si>
  <si>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</si>
  <si>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</si>
  <si>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</si>
  <si>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</si>
  <si>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</si>
  <si>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</si>
  <si>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</si>
  <si>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</si>
  <si>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</si>
  <si>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</si>
  <si>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</si>
  <si>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</si>
  <si>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</si>
  <si>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</si>
  <si>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</si>
  <si>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</si>
  <si>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</si>
  <si>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</si>
  <si>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</si>
  <si>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</si>
  <si>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</si>
  <si>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</si>
  <si>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</si>
  <si>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</si>
  <si>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</si>
  <si>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</si>
  <si>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</si>
  <si>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</si>
  <si>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</si>
  <si>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</si>
  <si>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</si>
  <si>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</si>
  <si>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</si>
  <si>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</si>
  <si>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</si>
  <si>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</si>
  <si>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</si>
  <si>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</si>
  <si>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</si>
  <si>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</si>
  <si>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</si>
  <si>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</si>
  <si>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</si>
  <si>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</si>
  <si>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</si>
  <si>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</si>
  <si>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</si>
  <si>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</si>
  <si>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</si>
  <si>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</si>
  <si>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</si>
  <si>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</si>
  <si>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</si>
  <si>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</si>
  <si>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</si>
  <si>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</si>
  <si>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</si>
  <si>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</si>
  <si>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</si>
  <si>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</si>
  <si>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</si>
  <si>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</si>
  <si>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</si>
  <si>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</si>
  <si>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</si>
  <si>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</si>
  <si>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</si>
  <si>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</si>
  <si>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</si>
  <si>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</si>
  <si>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</si>
  <si>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</si>
  <si>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</si>
  <si>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</si>
  <si>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</si>
  <si>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</si>
  <si>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</si>
  <si>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</si>
  <si>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</si>
  <si>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</si>
  <si>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</si>
  <si>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</si>
  <si>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</si>
  <si>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</si>
  <si>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</si>
  <si>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</si>
  <si>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</si>
  <si>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</si>
  <si>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</si>
  <si>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</si>
  <si>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</si>
  <si>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</si>
  <si>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</si>
  <si>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</si>
  <si>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</si>
  <si>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</si>
  <si>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</si>
  <si>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</si>
  <si>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</si>
  <si>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</si>
  <si>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</si>
  <si>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</si>
  <si>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</si>
  <si>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</si>
  <si>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</si>
  <si>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</si>
  <si>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</si>
  <si>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</si>
  <si>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</si>
  <si>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</si>
  <si>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</si>
  <si>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</si>
  <si>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</si>
  <si>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</si>
  <si>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</si>
  <si>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</si>
  <si>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</si>
  <si>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</si>
  <si>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</si>
  <si>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</si>
  <si>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</si>
  <si>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</si>
  <si>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</si>
  <si>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</si>
  <si>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</si>
  <si>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</si>
  <si>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</si>
  <si>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</si>
  <si>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</si>
  <si>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</si>
  <si>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</si>
  <si>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</si>
  <si>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</si>
  <si>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</si>
  <si>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</si>
  <si>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</si>
  <si>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</si>
  <si>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</si>
  <si>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</si>
  <si>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</si>
  <si>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</si>
  <si>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</si>
  <si>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</si>
  <si>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</si>
  <si>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</si>
  <si>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</si>
  <si>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</si>
  <si>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</si>
  <si>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</si>
  <si>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</si>
  <si>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</si>
  <si>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</si>
  <si>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</si>
  <si>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</si>
  <si>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</si>
  <si>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</si>
  <si>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</si>
  <si>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</si>
  <si>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</si>
  <si>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</si>
  <si>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</si>
  <si>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</si>
  <si>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</si>
  <si>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</si>
  <si>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</si>
  <si>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</si>
  <si>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</si>
  <si>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</si>
  <si>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</si>
  <si>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</si>
  <si>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</si>
  <si>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</si>
  <si>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</si>
  <si>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</si>
  <si>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</si>
  <si>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</si>
  <si>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</si>
  <si>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</si>
  <si>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</si>
  <si>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</si>
  <si>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</si>
  <si>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</si>
  <si>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</si>
  <si>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</si>
  <si>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</si>
  <si>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</si>
  <si>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</si>
  <si>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</si>
  <si>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</si>
  <si>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</si>
  <si>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</si>
  <si>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</si>
  <si>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</si>
  <si>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</si>
  <si>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</si>
  <si>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</si>
  <si>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</si>
  <si>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</si>
  <si>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</si>
  <si>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</si>
  <si>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</si>
  <si>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</si>
  <si>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</si>
  <si>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</si>
  <si>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</si>
  <si>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</si>
  <si>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</si>
  <si>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</si>
  <si>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</si>
  <si>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</si>
  <si>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</si>
  <si>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</si>
  <si>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</si>
  <si>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</si>
  <si>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</si>
  <si>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</si>
  <si>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</si>
  <si>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</si>
  <si>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</si>
  <si>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</si>
  <si>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</si>
  <si>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</si>
  <si>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</si>
  <si>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</si>
  <si>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</si>
  <si>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</si>
  <si>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</si>
  <si>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</si>
  <si>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</si>
  <si>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</si>
  <si>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</si>
  <si>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</si>
  <si>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</si>
  <si>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</si>
  <si>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</si>
  <si>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</si>
  <si>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</si>
  <si>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</si>
  <si>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</si>
  <si>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</si>
  <si>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</si>
  <si>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</si>
  <si>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</si>
  <si>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</si>
  <si>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</si>
  <si>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</si>
  <si>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</si>
  <si>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</si>
  <si>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</si>
  <si>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</si>
  <si>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</si>
  <si>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</si>
  <si>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</si>
  <si>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</si>
  <si>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</si>
  <si>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</si>
  <si>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</si>
  <si>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</si>
  <si>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</si>
  <si>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</si>
  <si>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</si>
  <si>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</si>
  <si>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</si>
  <si>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</si>
  <si>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</si>
  <si>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</si>
  <si>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</si>
  <si>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</si>
  <si>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</si>
  <si>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</si>
  <si>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</si>
  <si>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</si>
  <si>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</si>
  <si>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</si>
  <si>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</si>
  <si>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</si>
  <si>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</si>
  <si>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</si>
  <si>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</si>
  <si>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</si>
  <si>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</si>
  <si>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</si>
  <si>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</si>
  <si>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</si>
  <si>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</si>
  <si>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</si>
  <si>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</si>
  <si>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</si>
  <si>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</si>
  <si>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</si>
  <si>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</si>
  <si>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</si>
  <si>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</si>
  <si>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</si>
  <si>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</si>
  <si>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</si>
  <si>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</si>
  <si>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</si>
  <si>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</si>
  <si>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</si>
  <si>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</si>
  <si>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</si>
  <si>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</si>
  <si>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</si>
  <si>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</si>
  <si>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</si>
  <si>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</si>
  <si>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</si>
  <si>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</si>
  <si>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</si>
  <si>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</si>
  <si>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</si>
  <si>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</si>
  <si>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</si>
  <si>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</si>
  <si>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</si>
  <si>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</si>
  <si>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</si>
  <si>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</si>
  <si>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</si>
  <si>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</si>
  <si>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</si>
  <si>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</si>
  <si>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</si>
  <si>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</si>
  <si>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</si>
  <si>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</si>
  <si>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</si>
  <si>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</si>
  <si>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</si>
  <si>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</si>
  <si>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</si>
  <si>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</si>
  <si>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</si>
  <si>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</si>
  <si>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</si>
  <si>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</si>
  <si>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</si>
  <si>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</si>
  <si>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</si>
  <si>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</si>
  <si>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</si>
  <si>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</si>
  <si>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</si>
  <si>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</si>
  <si>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</si>
  <si>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</si>
  <si>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</si>
  <si>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</si>
  <si>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</si>
  <si>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</si>
  <si>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</si>
  <si>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</si>
  <si>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</si>
  <si>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</si>
  <si>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</si>
  <si>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</si>
  <si>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</si>
  <si>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</si>
  <si>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</si>
  <si>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</si>
  <si>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</si>
  <si>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</si>
  <si>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</si>
  <si>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</si>
  <si>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</si>
  <si>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</si>
  <si>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</si>
  <si>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</si>
  <si>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</si>
  <si>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</si>
  <si>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</si>
  <si>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</si>
  <si>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</si>
  <si>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</si>
  <si>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</si>
  <si>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</si>
  <si>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</si>
  <si>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</si>
  <si>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</si>
  <si>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</si>
  <si>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</si>
  <si>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</si>
  <si>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</si>
  <si>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</si>
  <si>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</si>
  <si>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</si>
  <si>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</si>
  <si>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</si>
  <si>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</si>
  <si>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</si>
  <si>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</si>
  <si>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</si>
  <si>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</si>
  <si>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</si>
  <si>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</si>
  <si>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</si>
  <si>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</si>
  <si>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</si>
  <si>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</si>
  <si>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</si>
  <si>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</si>
  <si>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</si>
  <si>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</si>
  <si>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</si>
  <si>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</si>
  <si>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</si>
  <si>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</si>
  <si>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</si>
  <si>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</si>
  <si>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</si>
  <si>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</si>
  <si>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</si>
  <si>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</si>
  <si>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</si>
  <si>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</si>
  <si>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</si>
  <si>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</si>
  <si>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</si>
  <si>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</si>
  <si>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</si>
  <si>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</si>
  <si>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</si>
  <si>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</si>
  <si>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</si>
  <si>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</si>
  <si>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</si>
  <si>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</si>
  <si>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</si>
  <si>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</si>
  <si>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</si>
  <si>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</si>
  <si>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</si>
  <si>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</si>
  <si>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</si>
  <si>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</si>
  <si>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</si>
  <si>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</si>
  <si>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</si>
  <si>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</si>
  <si>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</si>
  <si>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</si>
  <si>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</si>
  <si>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</si>
  <si>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</si>
  <si>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</si>
  <si>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</si>
  <si>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</si>
  <si>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</si>
  <si>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</si>
  <si>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</si>
  <si>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</si>
  <si>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</si>
  <si>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</si>
  <si>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</si>
  <si>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</si>
  <si>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</si>
  <si>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</si>
  <si>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</si>
  <si>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</si>
  <si>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</si>
  <si>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</si>
  <si>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</si>
  <si>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</si>
  <si>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</si>
  <si>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</si>
  <si>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</si>
  <si>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</si>
  <si>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</si>
  <si>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</si>
  <si>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</si>
  <si>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</si>
  <si>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</si>
  <si>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</si>
  <si>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</si>
  <si>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</si>
  <si>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</si>
  <si>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</si>
  <si>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</si>
  <si>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</si>
  <si>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</si>
  <si>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</si>
  <si>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</si>
  <si>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</si>
  <si>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</si>
  <si>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</si>
  <si>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</si>
  <si>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</si>
  <si>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</si>
  <si>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</si>
  <si>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</si>
  <si>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</si>
  <si>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</si>
  <si>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</si>
  <si>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</si>
  <si>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</si>
  <si>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</si>
  <si>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</si>
  <si>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</si>
  <si>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</si>
  <si>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</si>
  <si>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</si>
  <si>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</si>
  <si>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</si>
  <si>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</si>
  <si>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</si>
  <si>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</si>
  <si>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</si>
  <si>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</si>
  <si>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</si>
  <si>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</si>
  <si>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</si>
  <si>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</si>
  <si>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</si>
  <si>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</si>
  <si>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</si>
  <si>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</si>
  <si>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</si>
  <si>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</si>
  <si>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</si>
  <si>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</si>
  <si>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</si>
  <si>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</si>
  <si>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</si>
  <si>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</si>
  <si>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</si>
  <si>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</si>
  <si>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</si>
  <si>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</si>
  <si>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</si>
  <si>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</si>
  <si>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</si>
  <si>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</si>
  <si>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</si>
  <si>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</si>
  <si>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</si>
  <si>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</si>
  <si>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</si>
  <si>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</si>
  <si>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</si>
  <si>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</si>
  <si>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</si>
  <si>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</si>
  <si>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</si>
  <si>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</si>
  <si>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</si>
  <si>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</si>
  <si>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</si>
  <si>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</si>
  <si>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</si>
  <si>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</si>
  <si>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</si>
  <si>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</si>
  <si>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</si>
  <si>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</si>
  <si>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</si>
  <si>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</si>
  <si>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</si>
  <si>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</si>
  <si>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</si>
  <si>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</si>
  <si>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</si>
  <si>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</si>
  <si>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</si>
  <si>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</si>
  <si>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</si>
  <si>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</si>
  <si>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</si>
  <si>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</si>
  <si>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</si>
  <si>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</si>
  <si>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</si>
  <si>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</si>
  <si>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</si>
  <si>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</si>
  <si>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</si>
  <si>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</si>
  <si>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</si>
  <si>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</si>
  <si>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</si>
  <si>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</si>
  <si>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</si>
  <si>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</si>
  <si>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</si>
  <si>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</si>
  <si>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</si>
  <si>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</si>
  <si>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</si>
  <si>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</si>
  <si>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</si>
  <si>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</si>
  <si>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</si>
  <si>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</si>
  <si>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</si>
  <si>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</si>
  <si>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</si>
  <si>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</si>
  <si>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</si>
  <si>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</si>
  <si>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</si>
  <si>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</si>
  <si>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</si>
  <si>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</si>
  <si>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</si>
  <si>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</si>
  <si>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</si>
  <si>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</si>
  <si>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</si>
  <si>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</si>
  <si>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</si>
  <si>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</si>
  <si>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</si>
  <si>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</si>
  <si>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</si>
  <si>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</si>
  <si>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</si>
  <si>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</si>
  <si>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</si>
  <si>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</si>
  <si>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</si>
  <si>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</si>
  <si>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</si>
  <si>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</si>
  <si>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</si>
  <si>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</si>
  <si>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</si>
  <si>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</si>
  <si>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</si>
  <si>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</si>
  <si>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</si>
  <si>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</si>
  <si>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</si>
  <si>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</si>
  <si>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</si>
  <si>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</si>
  <si>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</si>
  <si>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</si>
  <si>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</si>
  <si>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</si>
  <si>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</si>
  <si>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</si>
  <si>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</si>
  <si>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</si>
  <si>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</si>
  <si>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</si>
  <si>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</si>
  <si>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</si>
  <si>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</si>
  <si>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</si>
  <si>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</si>
  <si>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</si>
  <si>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</si>
  <si>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</si>
  <si>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</si>
  <si>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</si>
  <si>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</si>
  <si>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</si>
  <si>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</si>
  <si>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</si>
  <si>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</si>
  <si>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</si>
  <si>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</si>
  <si>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</si>
  <si>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</si>
  <si>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</si>
  <si>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</si>
  <si>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</si>
  <si>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</si>
  <si>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</si>
  <si>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</si>
  <si>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</si>
  <si>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</si>
  <si>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</si>
  <si>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</si>
  <si>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</si>
  <si>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</si>
  <si>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</si>
  <si>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</si>
  <si>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</si>
  <si>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</si>
  <si>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</si>
  <si>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</si>
  <si>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</si>
  <si>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</si>
  <si>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</si>
  <si>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</si>
  <si>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</si>
  <si>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</si>
  <si>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</si>
  <si>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</si>
  <si>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</si>
  <si>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</si>
  <si>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</si>
  <si>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</si>
  <si>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</si>
  <si>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</si>
  <si>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</si>
  <si>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</si>
  <si>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</si>
  <si>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</si>
  <si>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</si>
  <si>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</si>
  <si>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</si>
  <si>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</si>
  <si>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</si>
  <si>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</si>
  <si>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</si>
  <si>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</si>
  <si>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</si>
  <si>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</si>
  <si>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</si>
  <si>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</si>
  <si>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</si>
  <si>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</si>
  <si>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</si>
  <si>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</si>
  <si>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</si>
  <si>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</si>
  <si>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</si>
  <si>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</si>
  <si>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</si>
  <si>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</si>
  <si>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</si>
  <si>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</si>
  <si>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</si>
  <si>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</si>
  <si>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</si>
  <si>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</si>
  <si>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</si>
  <si>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</si>
  <si>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</si>
  <si>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</si>
  <si>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</si>
  <si>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</si>
  <si>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</si>
  <si>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</si>
  <si>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</si>
  <si>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</si>
  <si>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</si>
  <si>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</si>
  <si>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</si>
  <si>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</si>
  <si>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</si>
  <si>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</si>
  <si>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</si>
  <si>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</si>
  <si>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</si>
  <si>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</si>
  <si>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</si>
  <si>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</si>
  <si>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</si>
  <si>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</si>
  <si>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</si>
  <si>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</si>
  <si>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</si>
  <si>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</si>
  <si>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</si>
  <si>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</si>
  <si>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</si>
  <si>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</si>
  <si>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</si>
  <si>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</si>
  <si>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</si>
  <si>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</si>
  <si>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</si>
  <si>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</si>
  <si>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</si>
  <si>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</si>
  <si>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</si>
  <si>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</si>
  <si>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</si>
  <si>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</si>
  <si>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</si>
  <si>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</si>
  <si>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</si>
  <si>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</si>
  <si>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</si>
  <si>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</si>
  <si>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</si>
  <si>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</si>
  <si>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</si>
  <si>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</si>
  <si>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</si>
  <si>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</si>
  <si>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</si>
  <si>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</si>
  <si>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</si>
  <si>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</si>
  <si>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</si>
  <si>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</si>
  <si>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</si>
  <si>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</si>
  <si>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</si>
  <si>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</si>
  <si>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</si>
  <si>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</si>
  <si>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</si>
  <si>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</si>
  <si>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</si>
  <si>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</si>
  <si>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</si>
  <si>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</si>
  <si>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</si>
  <si>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</si>
  <si>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</si>
  <si>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</si>
  <si>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</si>
  <si>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</si>
  <si>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</si>
  <si>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</si>
  <si>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</si>
  <si>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</si>
  <si>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</si>
  <si>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</si>
  <si>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</si>
  <si>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</si>
  <si>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</si>
  <si>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</si>
  <si>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</si>
  <si>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</si>
  <si>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</si>
  <si>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</si>
  <si>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</si>
  <si>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</si>
  <si>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</si>
  <si>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</si>
  <si>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</si>
  <si>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</si>
  <si>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</si>
  <si>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</si>
  <si>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</si>
  <si>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</si>
  <si>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</si>
  <si>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</si>
  <si>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</si>
  <si>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</si>
  <si>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</si>
  <si>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</si>
  <si>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</si>
  <si>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</si>
  <si>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</si>
  <si>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</si>
  <si>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</si>
  <si>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</si>
  <si>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</si>
  <si>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</si>
  <si>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</si>
  <si>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</si>
  <si>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</si>
  <si>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</si>
  <si>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</si>
  <si>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</si>
  <si>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</si>
  <si>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</si>
  <si>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</si>
  <si>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</si>
  <si>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</si>
  <si>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</si>
  <si>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</si>
  <si>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</si>
  <si>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</si>
  <si>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</si>
  <si>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</si>
  <si>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</si>
  <si>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</si>
  <si>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</si>
  <si>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</si>
  <si>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</si>
  <si>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</si>
  <si>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</si>
  <si>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</si>
  <si>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</si>
  <si>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</si>
  <si>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</si>
  <si>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</si>
  <si>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</si>
  <si>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</si>
  <si>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</si>
  <si>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</si>
  <si>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</si>
  <si>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</si>
  <si>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</si>
  <si>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</si>
  <si>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</si>
  <si>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</si>
  <si>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</si>
  <si>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</si>
  <si>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</si>
  <si>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</si>
  <si>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</si>
  <si>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</si>
  <si>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</si>
  <si>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</si>
  <si>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</si>
  <si>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</si>
  <si>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</si>
  <si>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</si>
  <si>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</si>
  <si>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</si>
  <si>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</si>
  <si>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</si>
  <si>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</si>
  <si>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</si>
  <si>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</si>
  <si>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</si>
  <si>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</si>
  <si>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</si>
  <si>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</si>
  <si>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</si>
  <si>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</si>
  <si>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</si>
  <si>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</si>
  <si>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</si>
  <si>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</si>
  <si>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</si>
  <si>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</si>
  <si>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</si>
  <si>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</si>
  <si>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</si>
  <si>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</si>
  <si>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</si>
  <si>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</si>
  <si>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</si>
  <si>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</si>
  <si>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</si>
  <si>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</si>
  <si>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</si>
  <si>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</si>
  <si>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</si>
  <si>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</si>
  <si>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</si>
  <si>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</si>
  <si>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</si>
  <si>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</si>
  <si>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</si>
  <si>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</si>
  <si>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</si>
  <si>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</si>
  <si>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</si>
  <si>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</si>
  <si>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</si>
  <si>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</si>
  <si>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</si>
  <si>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</si>
  <si>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</si>
  <si>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</si>
  <si>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</si>
  <si>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</si>
  <si>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</si>
  <si>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</si>
  <si>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</si>
  <si>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</si>
  <si>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</si>
  <si>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</si>
  <si>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</si>
  <si>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</si>
  <si>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</si>
  <si>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</si>
  <si>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</si>
  <si>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</si>
  <si>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</si>
  <si>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</si>
  <si>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</si>
  <si>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</si>
  <si>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</si>
  <si>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</si>
  <si>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</si>
  <si>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</si>
  <si>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</si>
  <si>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</si>
  <si>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</si>
  <si>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</si>
  <si>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</si>
  <si>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</si>
  <si>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</si>
  <si>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</si>
  <si>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</si>
  <si>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</si>
  <si>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</si>
  <si>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</si>
  <si>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</si>
  <si>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</si>
  <si>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</si>
  <si>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</si>
  <si>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</si>
  <si>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</si>
  <si>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</si>
  <si>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</si>
  <si>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</si>
  <si>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</si>
  <si>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</si>
  <si>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</si>
  <si>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</si>
  <si>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</si>
  <si>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</si>
  <si>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</si>
  <si>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</si>
  <si>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</si>
  <si>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</si>
  <si>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</si>
  <si>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</si>
  <si>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</si>
  <si>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</si>
  <si>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</si>
  <si>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</si>
  <si>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</si>
  <si>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</si>
  <si>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</si>
  <si>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</si>
  <si>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</si>
  <si>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</si>
  <si>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</si>
  <si>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</si>
  <si>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</si>
  <si>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</si>
  <si>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</si>
  <si>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</si>
  <si>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</si>
  <si>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</si>
  <si>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</si>
  <si>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</si>
  <si>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</si>
  <si>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</si>
  <si>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</si>
  <si>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</si>
  <si>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</si>
  <si>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</si>
  <si>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</si>
  <si>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</si>
  <si>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</si>
  <si>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</si>
  <si>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</si>
  <si>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</si>
  <si>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</si>
  <si>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</si>
  <si>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</si>
  <si>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</si>
  <si>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</si>
  <si>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</si>
  <si>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</si>
  <si>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</si>
  <si>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</si>
  <si>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</si>
  <si>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</si>
  <si>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</si>
  <si>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</si>
  <si>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</si>
  <si>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</si>
  <si>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</si>
  <si>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</si>
  <si>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</si>
  <si>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</si>
  <si>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</si>
  <si>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</si>
  <si>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</si>
  <si>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</si>
  <si>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</si>
  <si>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</si>
  <si>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</si>
  <si>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</si>
  <si>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</si>
  <si>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</si>
  <si>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</si>
  <si>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</si>
  <si>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</si>
  <si>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</si>
  <si>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</si>
  <si>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</si>
  <si>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</si>
  <si>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</si>
  <si>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</si>
  <si>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</si>
  <si>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</si>
  <si>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</si>
  <si>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</si>
  <si>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</si>
  <si>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</si>
  <si>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</si>
  <si>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</si>
  <si>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</si>
  <si>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</si>
  <si>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</si>
  <si>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</si>
  <si>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</si>
  <si>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</si>
  <si>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</si>
  <si>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</si>
  <si>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</si>
  <si>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</si>
  <si>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</si>
  <si>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</si>
  <si>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</si>
  <si>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</si>
  <si>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</si>
  <si>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</si>
  <si>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</si>
  <si>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</si>
  <si>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</si>
  <si>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</si>
  <si>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</si>
  <si>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</si>
  <si>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</si>
  <si>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</si>
  <si>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</si>
  <si>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</si>
  <si>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</si>
  <si>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</si>
  <si>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</si>
  <si>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</si>
  <si>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</si>
  <si>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</si>
  <si>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</si>
  <si>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</si>
  <si>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</si>
  <si>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</si>
  <si>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</si>
  <si>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</si>
  <si>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</si>
  <si>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</si>
  <si>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</si>
  <si>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</si>
  <si>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</si>
  <si>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</si>
  <si>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</si>
  <si>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</si>
  <si>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</si>
  <si>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</si>
  <si>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</si>
  <si>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</si>
  <si>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</si>
  <si>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</si>
  <si>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</si>
  <si>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</si>
  <si>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</si>
  <si>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</si>
  <si>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</si>
  <si>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</si>
  <si>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</si>
  <si>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</si>
  <si>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</si>
  <si>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</si>
  <si>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</si>
  <si>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</si>
  <si>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</si>
  <si>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</si>
  <si>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</si>
  <si>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</si>
  <si>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</si>
  <si>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</si>
  <si>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</si>
  <si>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</si>
  <si>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</si>
  <si>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</si>
  <si>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</si>
  <si>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</si>
  <si>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</si>
  <si>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</si>
  <si>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</si>
  <si>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</si>
  <si>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</si>
  <si>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</si>
  <si>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</si>
  <si>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</si>
  <si>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</si>
  <si>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</si>
  <si>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</si>
  <si>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</si>
  <si>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</si>
  <si>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</si>
  <si>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</si>
  <si>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</si>
  <si>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</si>
  <si>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</si>
  <si>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</si>
  <si>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</si>
  <si>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</si>
  <si>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</si>
  <si>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</si>
  <si>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</si>
  <si>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</si>
  <si>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</si>
  <si>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</si>
  <si>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</si>
  <si>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</si>
  <si>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</si>
  <si>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</si>
  <si>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</si>
  <si>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</si>
  <si>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</si>
  <si>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</si>
  <si>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</si>
  <si>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</si>
  <si>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</si>
  <si>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</si>
  <si>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</si>
  <si>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</si>
  <si>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</si>
  <si>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</si>
  <si>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</si>
  <si>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</si>
  <si>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</si>
  <si>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</si>
  <si>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</si>
  <si>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</si>
  <si>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</si>
  <si>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</si>
  <si>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</si>
  <si>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</si>
  <si>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</si>
  <si>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</si>
  <si>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</si>
  <si>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</si>
  <si>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</si>
  <si>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</si>
  <si>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</si>
  <si>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</si>
  <si>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</si>
  <si>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</si>
  <si>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</si>
  <si>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</si>
  <si>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</si>
  <si>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</si>
  <si>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</si>
  <si>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</si>
  <si>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</si>
  <si>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</si>
  <si>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</si>
  <si>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</si>
  <si>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</si>
  <si>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</si>
  <si>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</si>
  <si>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</si>
  <si>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</si>
  <si>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</si>
  <si>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</si>
  <si>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</si>
  <si>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</si>
  <si>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</si>
  <si>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</si>
  <si>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</si>
  <si>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</si>
  <si>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</si>
  <si>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</si>
  <si>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</si>
  <si>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</si>
  <si>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</si>
  <si>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</si>
  <si>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</si>
  <si>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</si>
  <si>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</si>
  <si>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</si>
  <si>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</si>
  <si>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</si>
  <si>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</si>
  <si>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</si>
  <si>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</si>
  <si>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</si>
  <si>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</si>
  <si>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</si>
  <si>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</si>
  <si>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</si>
  <si>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</si>
  <si>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</si>
  <si>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</si>
  <si>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</si>
  <si>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</si>
  <si>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</si>
  <si>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</si>
  <si>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</si>
  <si>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</si>
  <si>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</si>
  <si>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</si>
  <si>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</si>
  <si>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</si>
  <si>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</si>
  <si>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</si>
  <si>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</si>
  <si>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</si>
  <si>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</si>
  <si>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</si>
  <si>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</si>
  <si>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</si>
  <si>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</si>
  <si>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</si>
  <si>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</si>
  <si>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</si>
  <si>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</si>
  <si>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</si>
  <si>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</si>
  <si>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</si>
  <si>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</si>
  <si>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</si>
  <si>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</si>
  <si>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</si>
  <si>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</si>
  <si>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</si>
  <si>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</si>
  <si>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</si>
  <si>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</si>
  <si>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</si>
  <si>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</si>
  <si>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</si>
  <si>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</si>
  <si>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</si>
  <si>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</si>
  <si>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</si>
  <si>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</si>
  <si>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</si>
  <si>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</si>
  <si>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</si>
  <si>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</si>
  <si>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</si>
  <si>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</si>
  <si>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</si>
  <si>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</si>
  <si>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</si>
  <si>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</si>
  <si>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</si>
  <si>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</si>
  <si>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</si>
  <si>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</si>
  <si>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</si>
  <si>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</si>
  <si>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</si>
  <si>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</si>
  <si>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</si>
  <si>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</si>
  <si>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</si>
  <si>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</si>
  <si>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</si>
  <si>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</si>
  <si>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</si>
  <si>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</si>
  <si>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</si>
  <si>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</si>
  <si>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</si>
  <si>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</si>
  <si>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</si>
  <si>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</si>
  <si>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</si>
  <si>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</si>
  <si>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</si>
  <si>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</si>
  <si>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</si>
  <si>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</si>
  <si>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</si>
  <si>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</si>
  <si>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</si>
  <si>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</si>
  <si>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</si>
  <si>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</si>
  <si>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</si>
  <si>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</si>
  <si>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</si>
  <si>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</si>
  <si>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</si>
  <si>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</si>
  <si>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</si>
  <si>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</si>
  <si>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</si>
  <si>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</si>
  <si>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</si>
  <si>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</si>
  <si>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</si>
  <si>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</si>
  <si>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</si>
  <si>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</si>
  <si>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</si>
  <si>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</si>
  <si>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</si>
  <si>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</si>
  <si>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</si>
  <si>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</si>
  <si>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</si>
  <si>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</si>
  <si>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</si>
  <si>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</si>
  <si>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</si>
  <si>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</si>
  <si>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</si>
  <si>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</si>
  <si>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</si>
  <si>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</si>
  <si>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</si>
  <si>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</si>
  <si>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</si>
  <si>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</si>
  <si>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</si>
  <si>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</si>
  <si>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</si>
  <si>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</si>
  <si>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</si>
  <si>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</si>
  <si>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</si>
  <si>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</si>
  <si>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</si>
  <si>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</si>
  <si>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</si>
  <si>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</si>
  <si>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</si>
  <si>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</si>
  <si>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</si>
  <si>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</si>
  <si>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</si>
  <si>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</si>
  <si>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</si>
  <si>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</si>
  <si>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</si>
  <si>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</si>
  <si>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</si>
  <si>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</si>
  <si>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</si>
  <si>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</si>
  <si>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</si>
  <si>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</si>
  <si>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</si>
  <si>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</si>
  <si>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</si>
  <si>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</si>
  <si>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</si>
  <si>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</si>
  <si>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</si>
  <si>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</si>
  <si>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</si>
  <si>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</si>
  <si>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</si>
  <si>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</si>
  <si>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</si>
  <si>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</si>
  <si>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</si>
  <si>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</si>
  <si>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</si>
  <si>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</si>
  <si>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</si>
  <si>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</si>
  <si>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</si>
  <si>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</si>
  <si>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</si>
  <si>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</si>
  <si>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</si>
  <si>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</si>
  <si>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</si>
  <si>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</si>
  <si>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</si>
  <si>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</si>
  <si>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</si>
  <si>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</si>
  <si>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</si>
  <si>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</si>
  <si>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</si>
  <si>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</si>
  <si>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</si>
  <si>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</si>
  <si>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</si>
  <si>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</si>
  <si>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</si>
  <si>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</si>
  <si>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</si>
  <si>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</si>
  <si>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</si>
  <si>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</si>
  <si>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</si>
  <si>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</si>
  <si>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</si>
  <si>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</si>
  <si>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</si>
  <si>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</si>
  <si>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</si>
  <si>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</si>
  <si>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</si>
  <si>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</si>
  <si>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</si>
  <si>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</si>
  <si>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</si>
  <si>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</si>
  <si>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</si>
  <si>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</si>
  <si>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</si>
  <si>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</si>
  <si>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</si>
  <si>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</si>
  <si>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</si>
  <si>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</si>
  <si>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</si>
  <si>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</si>
  <si>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</si>
  <si>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</si>
  <si>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</si>
  <si>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</si>
  <si>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</si>
  <si>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</si>
  <si>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</si>
  <si>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</si>
  <si>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</si>
  <si>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</si>
  <si>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</si>
  <si>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</si>
  <si>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</si>
  <si>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</si>
  <si>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</si>
  <si>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</si>
  <si>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</si>
  <si>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</si>
  <si>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</si>
  <si>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</si>
  <si>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</si>
  <si>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</si>
  <si>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</si>
  <si>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</si>
  <si>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</si>
  <si>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</si>
  <si>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</si>
  <si>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</si>
  <si>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</si>
  <si>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</si>
  <si>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</si>
  <si>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</si>
  <si>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</si>
  <si>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</si>
  <si>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</si>
  <si>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</si>
  <si>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</si>
  <si>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</si>
  <si>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</si>
  <si>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</si>
  <si>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</si>
  <si>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</si>
  <si>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</si>
  <si>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</si>
  <si>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</si>
  <si>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</si>
  <si>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</si>
  <si>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</si>
  <si>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</si>
  <si>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</si>
  <si>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</si>
  <si>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</si>
  <si>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</si>
  <si>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</si>
  <si>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</si>
  <si>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</si>
  <si>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</si>
  <si>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</si>
  <si>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</si>
  <si>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</si>
  <si>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</si>
  <si>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</si>
  <si>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</si>
  <si>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</si>
  <si>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</si>
  <si>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</si>
  <si>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</si>
  <si>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</si>
  <si>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</si>
  <si>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</si>
  <si>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</si>
  <si>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</si>
  <si>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</si>
  <si>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</si>
  <si>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</si>
  <si>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</si>
  <si>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</si>
  <si>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</si>
  <si>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</si>
  <si>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</si>
  <si>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</si>
  <si>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</si>
  <si>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</si>
  <si>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</si>
  <si>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</si>
  <si>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</si>
  <si>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</si>
  <si>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</si>
  <si>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</si>
  <si>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</si>
  <si>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</si>
  <si>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</si>
  <si>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</si>
  <si>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</si>
  <si>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</si>
  <si>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</si>
  <si>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</si>
  <si>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</si>
  <si>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</si>
  <si>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</si>
  <si>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</si>
  <si>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</si>
  <si>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</si>
  <si>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</si>
  <si>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</si>
  <si>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</si>
  <si>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</si>
  <si>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</si>
  <si>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</si>
  <si>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</si>
  <si>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</si>
  <si>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</si>
  <si>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</si>
  <si>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</si>
  <si>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</si>
  <si>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</si>
  <si>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</si>
  <si>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</si>
  <si>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</si>
  <si>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</si>
  <si>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</si>
  <si>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</si>
  <si>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</si>
  <si>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</si>
  <si>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</si>
  <si>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</si>
  <si>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</si>
  <si>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</si>
  <si>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</si>
  <si>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</si>
  <si>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</si>
  <si>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</si>
  <si>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</si>
  <si>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</si>
  <si>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</si>
  <si>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</si>
  <si>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</si>
  <si>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</si>
  <si>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</si>
  <si>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</si>
  <si>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</si>
  <si>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</si>
  <si>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</si>
  <si>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</si>
  <si>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</si>
  <si>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</si>
  <si>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</si>
  <si>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</si>
  <si>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</si>
  <si>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</si>
  <si>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</si>
  <si>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</si>
  <si>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</si>
  <si>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</si>
  <si>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</si>
  <si>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</si>
  <si>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</si>
  <si>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</si>
  <si>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</si>
  <si>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</si>
  <si>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</si>
  <si>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</si>
  <si>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</si>
  <si>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</si>
  <si>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</si>
  <si>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</si>
  <si>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</si>
  <si>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</si>
  <si>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</si>
  <si>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</si>
  <si>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</si>
  <si>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</si>
  <si>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</si>
  <si>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</si>
  <si>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</si>
  <si>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</si>
  <si>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</si>
  <si>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</si>
  <si>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</si>
  <si>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</si>
  <si>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</si>
  <si>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</si>
  <si>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</si>
  <si>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</si>
  <si>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</si>
  <si>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</si>
  <si>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</si>
  <si>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</si>
  <si>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</si>
  <si>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</si>
  <si>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</si>
  <si>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</si>
  <si>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</si>
  <si>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</si>
  <si>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</si>
  <si>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</si>
  <si>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</si>
  <si>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</si>
  <si>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</si>
  <si>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</si>
  <si>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</si>
  <si>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</si>
  <si>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</si>
  <si>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</si>
  <si>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</si>
  <si>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</si>
  <si>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</si>
  <si>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</si>
  <si>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</si>
  <si>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</si>
  <si>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</si>
  <si>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</si>
  <si>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</si>
  <si>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</si>
  <si>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</si>
  <si>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</si>
  <si>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</si>
  <si>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</si>
  <si>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</si>
  <si>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</si>
  <si>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</si>
  <si>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</si>
  <si>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</si>
  <si>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</si>
  <si>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</si>
  <si>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</si>
  <si>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</si>
  <si>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</si>
  <si>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</si>
  <si>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</si>
  <si>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</si>
  <si>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</si>
  <si>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</si>
  <si>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</si>
  <si>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</si>
  <si>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</si>
  <si>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</si>
  <si>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</si>
  <si>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</si>
  <si>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</si>
  <si>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</si>
  <si>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</si>
  <si>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</si>
  <si>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</si>
  <si>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</si>
  <si>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</si>
  <si>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</si>
  <si>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</si>
  <si>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</si>
  <si>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</si>
  <si>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</si>
  <si>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</si>
  <si>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</si>
  <si>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</si>
  <si>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</si>
  <si>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</si>
  <si>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</si>
  <si>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</si>
  <si>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</si>
  <si>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</si>
  <si>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</si>
  <si>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</si>
  <si>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</si>
  <si>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</si>
  <si>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</si>
  <si>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</si>
  <si>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</si>
  <si>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</si>
  <si>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</si>
  <si>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</si>
  <si>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</si>
  <si>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</si>
  <si>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</si>
  <si>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</si>
  <si>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</si>
  <si>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</si>
  <si>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</si>
  <si>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</si>
  <si>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</si>
  <si>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</si>
  <si>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</si>
  <si>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</si>
  <si>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</si>
  <si>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</si>
  <si>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</si>
  <si>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</si>
  <si>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</si>
  <si>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</si>
  <si>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</si>
  <si>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</si>
  <si>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</si>
  <si>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</si>
  <si>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</si>
  <si>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</si>
  <si>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</si>
  <si>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</si>
  <si>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</si>
  <si>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</si>
  <si>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</si>
  <si>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</si>
  <si>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</si>
  <si>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</si>
  <si>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</si>
  <si>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</si>
  <si>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</si>
  <si>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</si>
  <si>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</si>
  <si>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</si>
  <si>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</si>
  <si>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</si>
  <si>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</si>
  <si>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</si>
  <si>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</si>
  <si>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</si>
  <si>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</si>
  <si>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</si>
  <si>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</si>
  <si>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</si>
  <si>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</si>
  <si>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</si>
  <si>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</si>
  <si>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</si>
  <si>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</si>
  <si>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</si>
  <si>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</si>
  <si>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</si>
  <si>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</si>
  <si>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</si>
  <si>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</si>
  <si>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</si>
  <si>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</si>
  <si>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</si>
  <si>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</si>
  <si>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</si>
  <si>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</si>
  <si>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</si>
  <si>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</si>
  <si>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</si>
  <si>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</si>
  <si>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</si>
  <si>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</si>
  <si>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</si>
  <si>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</si>
  <si>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</si>
  <si>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</si>
  <si>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</si>
  <si>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</si>
  <si>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</si>
  <si>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</si>
  <si>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</si>
  <si>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</si>
  <si>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</si>
  <si>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</si>
  <si>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</si>
  <si>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</si>
  <si>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</si>
  <si>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</si>
  <si>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</si>
  <si>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</si>
  <si>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</si>
  <si>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</si>
  <si>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</si>
  <si>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</si>
  <si>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</si>
  <si>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</si>
  <si>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</si>
  <si>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</si>
  <si>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</si>
  <si>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</si>
  <si>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</si>
  <si>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</si>
  <si>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</si>
  <si>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</si>
  <si>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</si>
  <si>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</si>
  <si>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</si>
  <si>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</si>
  <si>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</si>
  <si>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</si>
  <si>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</si>
  <si>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</si>
  <si>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</si>
  <si>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</si>
  <si>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</si>
  <si>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</si>
  <si>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</si>
  <si>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</si>
  <si>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</si>
  <si>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</si>
  <si>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</si>
  <si>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</si>
  <si>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</si>
  <si>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</si>
  <si>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</si>
  <si>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</si>
  <si>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</si>
  <si>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</si>
  <si>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</si>
  <si>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</si>
  <si>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</si>
  <si>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</si>
  <si>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</si>
  <si>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</si>
  <si>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</si>
  <si>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</si>
  <si>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</si>
  <si>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</si>
  <si>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</si>
  <si>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</si>
  <si>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</si>
  <si>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</si>
  <si>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</si>
  <si>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</si>
  <si>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</si>
  <si>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</si>
  <si>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</si>
  <si>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</si>
  <si>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</si>
  <si>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</si>
  <si>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</si>
  <si>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</si>
  <si>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</si>
  <si>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</si>
  <si>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</si>
  <si>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</si>
  <si>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</si>
  <si>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</si>
  <si>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</si>
  <si>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</si>
  <si>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</si>
  <si>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</si>
  <si>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</si>
  <si>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</si>
  <si>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</si>
  <si>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</si>
  <si>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</si>
  <si>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</si>
  <si>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</si>
  <si>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</si>
  <si>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</si>
  <si>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</si>
  <si>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</si>
  <si>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</si>
  <si>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</si>
  <si>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</si>
  <si>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</si>
  <si>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</si>
  <si>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</si>
  <si>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</si>
  <si>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</si>
  <si>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</si>
  <si>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</si>
  <si>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</si>
  <si>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</si>
  <si>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</si>
  <si>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</si>
  <si>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</si>
  <si>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</si>
  <si>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</si>
  <si>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</si>
  <si>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</si>
  <si>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</si>
  <si>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</si>
  <si>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</si>
  <si>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</si>
  <si>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</si>
  <si>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</si>
  <si>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</si>
  <si>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</si>
  <si>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</si>
  <si>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</si>
  <si>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</si>
  <si>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</si>
  <si>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</si>
  <si>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</si>
  <si>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</si>
  <si>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</si>
  <si>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</si>
  <si>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</si>
  <si>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</si>
  <si>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</si>
  <si>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</si>
  <si>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</si>
  <si>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</si>
  <si>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</si>
  <si>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</si>
  <si>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</si>
  <si>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</si>
  <si>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</si>
  <si>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</si>
  <si>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</si>
  <si>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</si>
  <si>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</si>
  <si>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</si>
  <si>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</si>
  <si>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</si>
  <si>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</si>
  <si>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</si>
  <si>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</si>
  <si>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</si>
  <si>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</si>
  <si>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</si>
  <si>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</si>
  <si>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</si>
  <si>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</si>
  <si>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</si>
  <si>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</si>
  <si>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</si>
  <si>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</si>
  <si>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</si>
  <si>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</si>
  <si>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</si>
  <si>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</si>
  <si>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</si>
  <si>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</si>
  <si>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</si>
  <si>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</si>
  <si>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</si>
  <si>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</si>
  <si>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</si>
  <si>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</si>
  <si>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</si>
  <si>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</si>
  <si>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</si>
  <si>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</si>
  <si>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</si>
  <si>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</si>
  <si>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</si>
  <si>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</si>
  <si>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</si>
  <si>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</si>
  <si>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</si>
  <si>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</si>
  <si>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</si>
  <si>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</si>
  <si>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</si>
  <si>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</si>
  <si>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</si>
  <si>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</si>
  <si>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</si>
  <si>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</si>
  <si>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</si>
  <si>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</si>
  <si>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</si>
  <si>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</si>
  <si>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</si>
  <si>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</si>
  <si>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</si>
  <si>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</si>
  <si>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</si>
  <si>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</si>
  <si>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</si>
  <si>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</si>
  <si>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</si>
  <si>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</si>
  <si>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</si>
  <si>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</si>
  <si>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</si>
  <si>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</si>
  <si>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</si>
  <si>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</si>
  <si>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</si>
  <si>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</si>
  <si>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</si>
  <si>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</si>
  <si>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</si>
  <si>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</si>
  <si>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</si>
  <si>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</si>
  <si>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</si>
  <si>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</si>
  <si>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</si>
  <si>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</si>
  <si>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</si>
  <si>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</si>
  <si>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</si>
  <si>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</si>
  <si>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</si>
  <si>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</si>
  <si>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</si>
  <si>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</si>
  <si>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</si>
  <si>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</si>
  <si>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</si>
  <si>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</si>
  <si>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</si>
  <si>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</si>
  <si>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</si>
  <si>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</si>
  <si>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</si>
  <si>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</si>
  <si>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</si>
  <si>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</si>
  <si>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</si>
  <si>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</si>
  <si>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</si>
  <si>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</si>
  <si>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</si>
  <si>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</si>
  <si>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</si>
  <si>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</si>
  <si>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</si>
  <si>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</si>
  <si>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</si>
  <si>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</si>
  <si>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</si>
  <si>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</si>
  <si>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</si>
  <si>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</si>
  <si>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</si>
  <si>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</si>
  <si>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</si>
  <si>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</si>
  <si>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</si>
  <si>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</si>
  <si>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</si>
  <si>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</si>
  <si>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</si>
  <si>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</si>
  <si>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</si>
  <si>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</si>
  <si>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</si>
  <si>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</si>
  <si>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</si>
  <si>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</si>
  <si>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</si>
  <si>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</si>
  <si>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</si>
  <si>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</si>
  <si>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</si>
  <si>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</si>
  <si>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</si>
  <si>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</si>
  <si>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</si>
  <si>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</si>
  <si>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</si>
  <si>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</si>
  <si>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</si>
  <si>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</si>
  <si>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</si>
  <si>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</si>
  <si>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</si>
  <si>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</si>
  <si>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</si>
  <si>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</si>
  <si>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</si>
  <si>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</si>
  <si>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</si>
  <si>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</si>
  <si>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</si>
  <si>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</si>
  <si>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</si>
  <si>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</si>
  <si>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</si>
  <si>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</si>
  <si>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</si>
  <si>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</si>
  <si>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</si>
  <si>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</si>
  <si>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</si>
  <si>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</si>
  <si>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</si>
  <si>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</si>
  <si>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</si>
  <si>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</si>
  <si>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</si>
  <si>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</si>
  <si>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</si>
  <si>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</si>
  <si>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</si>
  <si>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</si>
  <si>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</si>
  <si>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</si>
  <si>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</si>
  <si>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</si>
  <si>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</si>
  <si>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</si>
  <si>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</si>
  <si>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</si>
  <si>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</si>
  <si>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</si>
  <si>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</si>
  <si>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</si>
  <si>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</si>
  <si>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</si>
  <si>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</si>
  <si>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</si>
  <si>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</si>
  <si>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</si>
  <si>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</si>
  <si>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</si>
  <si>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</si>
  <si>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</si>
  <si>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</si>
  <si>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</si>
  <si>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</si>
  <si>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</si>
  <si>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</si>
  <si>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</si>
  <si>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</si>
  <si>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</si>
  <si>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</si>
  <si>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</si>
  <si>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</si>
  <si>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</si>
  <si>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</si>
  <si>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</si>
  <si>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</si>
  <si>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</si>
  <si>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</si>
  <si>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</si>
  <si>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</si>
  <si>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</si>
  <si>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</si>
  <si>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</si>
  <si>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</si>
  <si>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</si>
  <si>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</si>
  <si>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</si>
  <si>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</si>
  <si>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</si>
  <si>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</si>
  <si>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</si>
  <si>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</si>
  <si>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</si>
  <si>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</si>
  <si>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</si>
  <si>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</si>
  <si>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</si>
  <si>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</si>
  <si>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</si>
  <si>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</si>
  <si>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</si>
  <si>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</si>
  <si>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</si>
  <si>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</si>
  <si>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</si>
  <si>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</si>
  <si>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</si>
  <si>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</si>
  <si>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</si>
  <si>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</si>
  <si>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</si>
  <si>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</si>
  <si>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</si>
  <si>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</si>
  <si>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</si>
  <si>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</si>
  <si>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</si>
  <si>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</si>
  <si>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</si>
  <si>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</si>
  <si>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</si>
  <si>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</si>
  <si>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</si>
  <si>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</si>
  <si>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</si>
  <si>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</si>
  <si>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</si>
  <si>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</si>
  <si>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</si>
  <si>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</si>
  <si>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</si>
  <si>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</si>
  <si>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</si>
  <si>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</si>
  <si>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</si>
  <si>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</si>
  <si>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</si>
  <si>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</si>
  <si>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</si>
  <si>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</si>
  <si>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</si>
  <si>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</si>
  <si>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</si>
  <si>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</si>
  <si>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</si>
  <si>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</si>
  <si>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</si>
  <si>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</si>
  <si>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</si>
  <si>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</si>
  <si>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</si>
  <si>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</si>
  <si>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</si>
  <si>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</si>
  <si>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</si>
  <si>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</si>
  <si>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</si>
  <si>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</si>
  <si>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</si>
  <si>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</si>
  <si>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</si>
  <si>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</si>
  <si>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</si>
  <si>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</si>
  <si>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</si>
  <si>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</si>
  <si>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</si>
  <si>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</si>
  <si>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</si>
  <si>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</si>
  <si>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</si>
  <si>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</si>
  <si>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</si>
  <si>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</si>
  <si>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</si>
  <si>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</si>
  <si>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</si>
  <si>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</si>
  <si>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</si>
  <si>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</si>
  <si>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</si>
  <si>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</si>
  <si>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</si>
  <si>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</si>
  <si>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</si>
  <si>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</si>
  <si>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</si>
  <si>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</si>
  <si>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</si>
  <si>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</si>
  <si>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</si>
  <si>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</si>
  <si>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</si>
  <si>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</si>
  <si>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</si>
  <si>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</si>
  <si>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</si>
  <si>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</si>
  <si>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</si>
  <si>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</si>
  <si>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</si>
  <si>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</si>
  <si>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</si>
  <si>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</si>
  <si>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</si>
  <si>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</si>
  <si>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</si>
  <si>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</si>
  <si>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</si>
  <si>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</si>
  <si>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</si>
  <si>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</si>
  <si>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</si>
  <si>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</si>
  <si>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</si>
  <si>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</si>
  <si>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</si>
  <si>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</si>
  <si>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</si>
  <si>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</si>
  <si>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</si>
  <si>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</si>
  <si>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</si>
  <si>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</si>
  <si>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</si>
  <si>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</si>
  <si>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</si>
  <si>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</si>
  <si>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</si>
  <si>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</si>
  <si>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</si>
  <si>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</si>
  <si>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</si>
  <si>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</si>
  <si>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</si>
  <si>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</si>
  <si>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</si>
  <si>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</si>
  <si>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</si>
  <si>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</si>
  <si>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</si>
  <si>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</si>
  <si>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</si>
  <si>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</si>
  <si>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</si>
  <si>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</si>
  <si>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</si>
  <si>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</si>
  <si>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</si>
  <si>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</si>
  <si>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</si>
  <si>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</si>
  <si>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</si>
  <si>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</si>
  <si>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</si>
  <si>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</si>
  <si>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</si>
  <si>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</si>
  <si>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</si>
  <si>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</si>
  <si>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</si>
  <si>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</si>
  <si>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</si>
  <si>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</si>
  <si>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</si>
  <si>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</si>
  <si>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</si>
  <si>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</si>
  <si>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</si>
  <si>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</si>
  <si>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</si>
  <si>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</si>
  <si>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</si>
  <si>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</si>
  <si>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</si>
  <si>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</si>
  <si>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</si>
  <si>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</si>
  <si>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</si>
  <si>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</si>
  <si>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</si>
  <si>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</si>
  <si>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</si>
  <si>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</si>
  <si>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</si>
  <si>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</si>
  <si>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</si>
  <si>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</si>
  <si>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</si>
  <si>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</si>
  <si>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</si>
  <si>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</si>
  <si>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</si>
  <si>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</si>
  <si>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</si>
  <si>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</si>
  <si>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</si>
  <si>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</si>
  <si>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</si>
  <si>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</si>
  <si>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</si>
  <si>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</si>
  <si>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</si>
  <si>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</si>
  <si>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</si>
  <si>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</si>
  <si>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</si>
  <si>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</si>
  <si>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</si>
  <si>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</si>
  <si>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</si>
  <si>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</si>
  <si>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</si>
  <si>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</si>
  <si>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</si>
  <si>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</si>
  <si>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</si>
  <si>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</si>
  <si>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</si>
  <si>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</si>
  <si>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</si>
  <si>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</si>
  <si>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</si>
  <si>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</si>
  <si>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</si>
  <si>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</si>
  <si>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</si>
  <si>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</si>
  <si>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</si>
  <si>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</si>
  <si>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</si>
  <si>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</si>
  <si>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</si>
  <si>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</si>
  <si>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</si>
  <si>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</si>
  <si>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</si>
  <si>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</si>
  <si>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</si>
  <si>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</si>
  <si>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</si>
  <si>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</si>
  <si>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</si>
  <si>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</si>
  <si>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</si>
  <si>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</si>
  <si>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</si>
  <si>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</si>
  <si>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</si>
  <si>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</si>
  <si>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</si>
  <si>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</si>
  <si>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</si>
  <si>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</si>
  <si>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</si>
  <si>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</si>
  <si>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</si>
  <si>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</si>
  <si>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</si>
  <si>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</si>
  <si>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</si>
  <si>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</si>
  <si>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</si>
  <si>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</si>
  <si>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</si>
  <si>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</si>
  <si>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</si>
  <si>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</si>
  <si>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</si>
  <si>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</si>
  <si>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</si>
  <si>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</si>
  <si>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</si>
  <si>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</si>
  <si>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</si>
  <si>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</si>
  <si>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</si>
  <si>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</si>
  <si>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</si>
  <si>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</si>
  <si>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</si>
  <si>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</si>
  <si>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</si>
  <si>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</si>
  <si>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</si>
  <si>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</si>
  <si>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</si>
  <si>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</si>
  <si>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</si>
  <si>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</si>
  <si>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</si>
  <si>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</si>
  <si>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</si>
  <si>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</si>
  <si>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</si>
  <si>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</si>
  <si>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</si>
  <si>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</si>
  <si>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</si>
  <si>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</si>
  <si>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</si>
  <si>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</si>
  <si>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</si>
  <si>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</si>
  <si>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</si>
  <si>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</si>
  <si>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</si>
  <si>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</si>
  <si>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</si>
  <si>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</si>
  <si>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</si>
  <si>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</si>
  <si>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</si>
  <si>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</si>
  <si>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</si>
  <si>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</si>
  <si>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</si>
  <si>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</si>
  <si>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</si>
  <si>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</si>
  <si>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</si>
  <si>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</si>
  <si>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</si>
  <si>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</si>
  <si>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</si>
  <si>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</si>
  <si>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</si>
  <si>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</si>
  <si>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</si>
  <si>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</si>
  <si>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</si>
  <si>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</si>
  <si>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</si>
  <si>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</si>
  <si>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</si>
  <si>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</si>
  <si>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</si>
  <si>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</si>
  <si>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</si>
  <si>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</si>
  <si>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</si>
  <si>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</si>
  <si>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</si>
  <si>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</si>
  <si>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</si>
  <si>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</si>
  <si>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</si>
  <si>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</si>
  <si>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</si>
  <si>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</si>
  <si>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</si>
  <si>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</si>
  <si>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</si>
  <si>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</si>
  <si>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</si>
  <si>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</si>
  <si>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</si>
  <si>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</si>
  <si>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</si>
  <si>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</si>
  <si>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</si>
  <si>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</si>
  <si>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</si>
  <si>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</si>
  <si>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</si>
  <si>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</si>
  <si>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</si>
  <si>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</si>
  <si>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</si>
  <si>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</si>
  <si>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</si>
  <si>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</si>
  <si>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</si>
  <si>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</si>
  <si>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</si>
  <si>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</si>
  <si>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</si>
  <si>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</si>
  <si>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</si>
  <si>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</si>
  <si>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</si>
  <si>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</si>
  <si>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</si>
  <si>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</si>
  <si>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</si>
  <si>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</si>
  <si>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</si>
  <si>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</si>
  <si>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</si>
  <si>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</si>
  <si>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</si>
  <si>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</si>
  <si>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</si>
  <si>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</si>
  <si>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</si>
  <si>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</si>
  <si>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</si>
  <si>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</si>
  <si>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</si>
  <si>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</si>
  <si>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</si>
  <si>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</si>
  <si>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</si>
  <si>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</si>
  <si>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</si>
  <si>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</si>
  <si>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</si>
  <si>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</si>
  <si>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</si>
  <si>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</si>
  <si>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</si>
  <si>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</si>
  <si>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</si>
  <si>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</si>
  <si>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</si>
  <si>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</si>
  <si>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</si>
  <si>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</si>
  <si>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</si>
  <si>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</si>
  <si>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</si>
  <si>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</si>
  <si>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</si>
  <si>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</si>
  <si>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</si>
  <si>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</si>
  <si>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</si>
  <si>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</si>
  <si>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</si>
  <si>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</si>
  <si>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</si>
  <si>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</si>
  <si>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</si>
  <si>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</si>
  <si>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</si>
  <si>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</si>
  <si>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</si>
  <si>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</si>
  <si>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</si>
  <si>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</si>
  <si>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</si>
  <si>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</si>
  <si>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</si>
  <si>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</si>
  <si>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</si>
  <si>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</si>
  <si>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</si>
  <si>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</si>
  <si>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</si>
  <si>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</si>
  <si>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</si>
  <si>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</si>
  <si>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</si>
  <si>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</si>
  <si>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</si>
  <si>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</si>
  <si>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</si>
  <si>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</si>
  <si>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</si>
  <si>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</si>
  <si>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</si>
  <si>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</si>
  <si>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</si>
  <si>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</si>
  <si>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</si>
  <si>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</si>
  <si>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</si>
  <si>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</si>
  <si>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</si>
  <si>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</si>
  <si>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</si>
  <si>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</si>
  <si>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</si>
  <si>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</si>
  <si>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</si>
  <si>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</si>
  <si>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</si>
  <si>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</si>
  <si>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</si>
  <si>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</si>
  <si>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</si>
  <si>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</si>
  <si>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</si>
  <si>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</si>
  <si>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</si>
  <si>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</si>
  <si>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</si>
  <si>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</si>
  <si>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</si>
  <si>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</si>
  <si>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</si>
  <si>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</si>
  <si>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</si>
  <si>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</si>
  <si>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</si>
  <si>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</si>
  <si>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</si>
  <si>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</si>
  <si>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</si>
  <si>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</si>
  <si>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</si>
  <si>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</si>
  <si>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</si>
  <si>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</si>
  <si>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</si>
  <si>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</si>
  <si>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</si>
  <si>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</si>
  <si>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</si>
  <si>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</si>
  <si>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</si>
  <si>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</si>
  <si>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</si>
  <si>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</si>
  <si>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</si>
  <si>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</si>
  <si>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</si>
  <si>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</si>
  <si>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</si>
  <si>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</si>
  <si>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</si>
  <si>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</si>
  <si>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</si>
  <si>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</si>
  <si>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</si>
  <si>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</si>
  <si>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</si>
  <si>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</si>
  <si>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</si>
  <si>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</si>
  <si>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</si>
  <si>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</si>
  <si>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</si>
  <si>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</si>
  <si>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</si>
  <si>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</si>
  <si>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</si>
  <si>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</si>
  <si>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</si>
  <si>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</si>
  <si>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</si>
  <si>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</si>
  <si>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</si>
  <si>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</si>
  <si>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</si>
  <si>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</si>
  <si>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</si>
  <si>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</si>
  <si>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</si>
  <si>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</si>
  <si>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</si>
  <si>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</si>
  <si>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</si>
  <si>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</si>
  <si>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</si>
  <si>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</si>
  <si>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</si>
  <si>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</si>
  <si>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</si>
  <si>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</si>
  <si>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</si>
  <si>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</si>
  <si>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</si>
  <si>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</si>
  <si>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</si>
  <si>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</si>
  <si>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</si>
  <si>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</si>
  <si>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</si>
  <si>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</si>
  <si>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</si>
  <si>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</si>
  <si>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</si>
  <si>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</si>
  <si>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</si>
  <si>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</si>
  <si>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</si>
  <si>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</si>
  <si>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</si>
  <si>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</si>
  <si>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</si>
  <si>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</si>
  <si>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</si>
  <si>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</si>
  <si>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</si>
  <si>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</si>
  <si>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</si>
  <si>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</si>
  <si>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</si>
  <si>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</si>
  <si>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</si>
  <si>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</si>
  <si>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</si>
  <si>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</si>
  <si>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</si>
  <si>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</si>
  <si>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</si>
  <si>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</si>
  <si>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</si>
  <si>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</si>
  <si>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</si>
  <si>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</si>
  <si>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</si>
  <si>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</si>
  <si>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</si>
  <si>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</si>
  <si>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</si>
  <si>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</si>
  <si>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</si>
  <si>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</si>
  <si>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</si>
  <si>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</si>
  <si>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</si>
  <si>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</si>
  <si>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</si>
  <si>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</si>
  <si>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</si>
  <si>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</si>
  <si>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</si>
  <si>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</si>
  <si>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</si>
  <si>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</si>
  <si>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</si>
  <si>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</si>
  <si>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</si>
  <si>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</si>
  <si>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</si>
  <si>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</si>
  <si>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</si>
  <si>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</si>
  <si>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</si>
  <si>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</si>
  <si>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</si>
  <si>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</si>
  <si>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</si>
  <si>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</si>
  <si>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</si>
  <si>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</si>
  <si>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</si>
  <si>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</si>
  <si>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</si>
  <si>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</si>
  <si>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</si>
  <si>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</si>
  <si>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</si>
  <si>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</si>
  <si>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</si>
  <si>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</si>
  <si>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</si>
  <si>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</si>
  <si>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</si>
  <si>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</si>
  <si>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</si>
  <si>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</si>
  <si>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</si>
  <si>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</si>
  <si>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</si>
  <si>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</si>
  <si>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</si>
  <si>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</si>
  <si>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</si>
  <si>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</si>
  <si>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</si>
  <si>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</si>
  <si>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</si>
  <si>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</si>
  <si>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</si>
  <si>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</si>
  <si>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</si>
  <si>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</si>
  <si>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</si>
  <si>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</si>
  <si>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</si>
  <si>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</si>
  <si>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</si>
  <si>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</si>
  <si>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</si>
  <si>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</si>
  <si>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</si>
  <si>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</si>
  <si>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</si>
  <si>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</si>
  <si>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</si>
  <si>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</si>
  <si>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</si>
  <si>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</si>
  <si>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</si>
  <si>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</si>
  <si>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</si>
  <si>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</si>
  <si>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</si>
  <si>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</si>
  <si>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</si>
  <si>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</si>
  <si>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</si>
  <si>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</si>
  <si>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</si>
  <si>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</si>
  <si>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</si>
  <si>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</si>
  <si>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</si>
  <si>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</si>
  <si>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</si>
  <si>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</si>
  <si>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</si>
  <si>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</si>
  <si>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</si>
  <si>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</si>
  <si>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</si>
  <si>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</si>
  <si>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</si>
  <si>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</si>
  <si>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</si>
  <si>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</si>
  <si>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</si>
  <si>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</si>
  <si>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</si>
  <si>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</si>
  <si>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</si>
  <si>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</si>
  <si>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</si>
  <si>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</si>
  <si>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</si>
  <si>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</si>
  <si>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</si>
  <si>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</si>
  <si>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</si>
  <si>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</si>
  <si>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</si>
  <si>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</si>
  <si>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</si>
  <si>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</si>
  <si>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</si>
  <si>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</si>
  <si>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</si>
  <si>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</si>
  <si>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</si>
  <si>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</si>
  <si>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</si>
  <si>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</si>
  <si>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</si>
  <si>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</si>
  <si>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</si>
  <si>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</si>
  <si>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</si>
  <si>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</si>
  <si>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</si>
  <si>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</si>
  <si>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</si>
  <si>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</si>
  <si>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</si>
  <si>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</si>
  <si>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</si>
  <si>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</si>
  <si>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</si>
  <si>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</si>
  <si>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</si>
  <si>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</si>
  <si>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</si>
  <si>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</si>
  <si>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</si>
  <si>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</si>
  <si>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</si>
  <si>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</si>
  <si>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</si>
  <si>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</si>
  <si>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</si>
  <si>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</si>
  <si>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</si>
  <si>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</si>
  <si>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</si>
  <si>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</si>
  <si>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</si>
  <si>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</si>
  <si>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</si>
  <si>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</si>
  <si>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</si>
  <si>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</si>
  <si>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</si>
  <si>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</si>
  <si>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</si>
  <si>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</si>
  <si>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</si>
  <si>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</si>
  <si>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</si>
  <si>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</si>
  <si>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</si>
  <si>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</si>
  <si>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</si>
  <si>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</si>
  <si>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</si>
  <si>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</si>
  <si>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</si>
  <si>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</si>
  <si>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</si>
  <si>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</si>
  <si>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</si>
  <si>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</si>
  <si>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</si>
  <si>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</si>
  <si>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</si>
  <si>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</si>
  <si>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</si>
  <si>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</si>
  <si>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</si>
  <si>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</si>
  <si>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</si>
  <si>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</si>
  <si>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</si>
  <si>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</si>
  <si>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</si>
  <si>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</si>
  <si>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</si>
  <si>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</si>
  <si>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</si>
  <si>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</si>
  <si>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</si>
  <si>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</si>
  <si>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</si>
  <si>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</si>
  <si>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</si>
  <si>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</si>
  <si>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</si>
  <si>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</si>
  <si>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</si>
  <si>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</si>
  <si>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</si>
  <si>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</si>
  <si>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</si>
  <si>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</si>
  <si>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</si>
  <si>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</si>
  <si>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</si>
  <si>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</si>
  <si>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</si>
  <si>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</si>
  <si>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</si>
  <si>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</si>
  <si>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</si>
  <si>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</si>
  <si>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</si>
  <si>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</si>
  <si>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</si>
  <si>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</si>
  <si>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</si>
  <si>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</si>
  <si>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</si>
  <si>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</si>
  <si>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</si>
  <si>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</si>
  <si>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</si>
  <si>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</si>
  <si>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</si>
  <si>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</si>
  <si>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</si>
  <si>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</si>
  <si>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</si>
  <si>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</si>
  <si>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</si>
  <si>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</si>
  <si>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</si>
  <si>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</si>
  <si>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</si>
  <si>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</si>
  <si>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</si>
  <si>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</si>
  <si>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</si>
  <si>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</si>
  <si>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</si>
  <si>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</si>
  <si>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</si>
  <si>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</si>
  <si>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</si>
  <si>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</si>
  <si>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</si>
  <si>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</si>
  <si>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</si>
  <si>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</si>
  <si>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</si>
  <si>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</si>
  <si>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</si>
  <si>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</si>
  <si>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</si>
  <si>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</si>
  <si>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</si>
  <si>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</si>
  <si>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</si>
  <si>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</si>
  <si>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</si>
  <si>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</si>
  <si>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</si>
  <si>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</si>
  <si>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</si>
  <si>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</si>
  <si>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</si>
  <si>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</si>
  <si>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</si>
  <si>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</si>
  <si>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</si>
  <si>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</si>
  <si>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</si>
  <si>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</si>
  <si>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</si>
  <si>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</si>
  <si>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</si>
  <si>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</si>
  <si>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</si>
  <si>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</si>
  <si>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</si>
  <si>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</si>
  <si>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</si>
  <si>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</si>
  <si>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</si>
  <si>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</si>
  <si>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</si>
  <si>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</si>
  <si>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</si>
  <si>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</si>
  <si>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</si>
  <si>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</si>
  <si>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</si>
  <si>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</si>
  <si>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</si>
  <si>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</si>
  <si>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</si>
  <si>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</si>
  <si>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</si>
  <si>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</si>
  <si>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</si>
  <si>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</si>
  <si>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</si>
  <si>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</si>
  <si>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</si>
  <si>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</si>
  <si>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</si>
  <si>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</si>
  <si>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</si>
  <si>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</si>
  <si>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</si>
  <si>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</si>
  <si>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</si>
  <si>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</si>
  <si>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</si>
  <si>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</si>
  <si>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</si>
  <si>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</si>
  <si>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</si>
  <si>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</si>
  <si>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</si>
  <si>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</si>
  <si>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</si>
  <si>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</si>
  <si>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</si>
  <si>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</si>
  <si>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</si>
  <si>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</si>
  <si>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</si>
  <si>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</si>
  <si>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</si>
  <si>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</si>
  <si>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</si>
  <si>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</si>
  <si>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</si>
  <si>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</si>
  <si>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</si>
  <si>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</si>
  <si>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</si>
  <si>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</si>
  <si>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</si>
  <si>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</si>
  <si>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</si>
  <si>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</si>
  <si>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</si>
  <si>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</si>
  <si>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</si>
  <si>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</si>
  <si>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</si>
  <si>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</si>
  <si>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</si>
  <si>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</si>
  <si>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</si>
  <si>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</si>
  <si>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</si>
  <si>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</si>
  <si>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</si>
  <si>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</si>
  <si>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</si>
  <si>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</si>
  <si>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</si>
  <si>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</si>
  <si>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</si>
  <si>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</si>
  <si>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</si>
  <si>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</si>
  <si>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</si>
  <si>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</si>
  <si>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</si>
  <si>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</si>
  <si>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</si>
  <si>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</si>
  <si>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</si>
  <si>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</si>
  <si>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</si>
  <si>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</si>
  <si>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</si>
  <si>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</si>
  <si>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</si>
  <si>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</si>
  <si>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</si>
  <si>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</si>
  <si>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</si>
  <si>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</si>
  <si>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</si>
  <si>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</si>
  <si>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</si>
  <si>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</si>
  <si>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</si>
  <si>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</si>
  <si>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</si>
  <si>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</si>
  <si>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</si>
  <si>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</si>
  <si>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</si>
  <si>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</si>
  <si>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</si>
  <si>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</si>
  <si>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</si>
  <si>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</si>
  <si>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</si>
  <si>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</si>
  <si>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</si>
  <si>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</si>
  <si>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</si>
  <si>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</si>
  <si>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</si>
  <si>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</si>
  <si>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</si>
  <si>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</si>
  <si>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</si>
  <si>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</si>
  <si>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</si>
  <si>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</si>
  <si>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</si>
  <si>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</si>
  <si>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</si>
  <si>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</si>
  <si>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</si>
  <si>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</si>
  <si>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</si>
  <si>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</si>
  <si>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</si>
  <si>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</si>
  <si>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</si>
  <si>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</si>
  <si>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</si>
  <si>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</si>
  <si>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</si>
  <si>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</si>
  <si>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</si>
  <si>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</si>
  <si>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</si>
  <si>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</si>
  <si>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</si>
  <si>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</si>
  <si>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</si>
  <si>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</si>
  <si>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</si>
  <si>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</si>
  <si>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</si>
  <si>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</si>
  <si>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</si>
  <si>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</si>
  <si>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</si>
  <si>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</si>
  <si>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</si>
  <si>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</si>
  <si>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</si>
  <si>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</si>
  <si>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</si>
  <si>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</si>
  <si>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</si>
  <si>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</si>
  <si>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</si>
  <si>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</si>
  <si>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</si>
  <si>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</si>
  <si>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</si>
  <si>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</si>
  <si>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</si>
  <si>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</si>
  <si>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</si>
  <si>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</si>
  <si>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</si>
  <si>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</si>
  <si>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</si>
  <si>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</si>
  <si>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</si>
  <si>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</si>
  <si>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</si>
  <si>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</si>
  <si>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</si>
  <si>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</si>
  <si>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</si>
  <si>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</si>
  <si>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</si>
  <si>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</si>
  <si>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</si>
  <si>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</si>
  <si>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</si>
  <si>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</si>
  <si>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</si>
  <si>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</si>
  <si>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</si>
  <si>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</si>
  <si>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</si>
  <si>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</si>
  <si>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</si>
  <si>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</si>
  <si>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</si>
  <si>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</si>
  <si>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</si>
  <si>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</si>
  <si>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</si>
  <si>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</si>
  <si>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</si>
  <si>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</si>
  <si>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</si>
  <si>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</si>
  <si>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</si>
  <si>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</si>
  <si>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</si>
  <si>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</si>
  <si>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</si>
  <si>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</si>
  <si>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</si>
  <si>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</si>
  <si>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</si>
  <si>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</si>
  <si>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</si>
  <si>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</si>
  <si>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</si>
  <si>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</si>
  <si>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</si>
  <si>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</si>
  <si>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</si>
  <si>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</si>
  <si>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</si>
  <si>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</si>
  <si>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</si>
  <si>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</si>
  <si>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</si>
  <si>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</si>
  <si>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</si>
  <si>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</si>
  <si>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</si>
  <si>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</si>
  <si>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</si>
  <si>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</si>
  <si>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</si>
  <si>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</si>
  <si>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</si>
  <si>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</si>
  <si>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</si>
  <si>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</si>
  <si>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</si>
  <si>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</si>
  <si>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</si>
  <si>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</si>
  <si>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</si>
  <si>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</si>
  <si>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</si>
  <si>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</si>
  <si>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</si>
  <si>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</si>
  <si>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</si>
  <si>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</si>
  <si>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</si>
  <si>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</si>
  <si>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</si>
  <si>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</si>
  <si>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</si>
  <si>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</si>
  <si>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</si>
  <si>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</si>
  <si>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</si>
  <si>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</si>
  <si>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</si>
  <si>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</si>
  <si>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</si>
  <si>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</si>
  <si>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</si>
  <si>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</si>
  <si>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</si>
  <si>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</si>
  <si>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</si>
  <si>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</si>
  <si>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</si>
  <si>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</si>
  <si>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</si>
  <si>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</si>
  <si>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</si>
  <si>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</si>
  <si>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</si>
  <si>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</si>
  <si>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</si>
  <si>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</si>
  <si>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</si>
  <si>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</si>
  <si>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</si>
  <si>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</si>
  <si>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</si>
  <si>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</si>
  <si>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</si>
  <si>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</si>
  <si>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</si>
  <si>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</si>
  <si>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</si>
  <si>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</si>
  <si>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</si>
  <si>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</si>
  <si>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</si>
  <si>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</si>
  <si>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</si>
  <si>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</si>
  <si>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</si>
  <si>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</si>
  <si>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</si>
  <si>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</si>
  <si>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</si>
  <si>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</si>
  <si>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</si>
  <si>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</si>
  <si>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</si>
  <si>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</si>
  <si>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</si>
  <si>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</si>
  <si>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</si>
  <si>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</si>
  <si>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</si>
  <si>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</si>
  <si>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</si>
  <si>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</si>
  <si>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</si>
  <si>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</si>
  <si>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</si>
  <si>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</si>
  <si>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</si>
  <si>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</si>
  <si>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</si>
  <si>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</si>
  <si>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</si>
  <si>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</si>
  <si>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</si>
  <si>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</si>
  <si>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</si>
  <si>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</si>
  <si>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</si>
  <si>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</si>
  <si>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</si>
  <si>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</si>
  <si>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</si>
  <si>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</si>
  <si>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</si>
  <si>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</si>
  <si>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</si>
  <si>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</si>
  <si>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</si>
  <si>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</si>
  <si>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</si>
  <si>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</si>
  <si>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</si>
  <si>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</si>
  <si>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</si>
  <si>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</si>
  <si>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</si>
  <si>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</si>
  <si>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</si>
  <si>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</si>
  <si>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</si>
  <si>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</si>
  <si>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</si>
  <si>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</si>
  <si>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</si>
  <si>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</si>
  <si>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</si>
  <si>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</si>
  <si>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</si>
  <si>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</si>
  <si>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</si>
  <si>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</si>
  <si>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</si>
  <si>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</si>
  <si>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</si>
  <si>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</si>
  <si>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</si>
  <si>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</si>
  <si>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</si>
  <si>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</si>
  <si>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</si>
  <si>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</si>
  <si>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</si>
  <si>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</si>
  <si>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</si>
  <si>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</si>
  <si>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</si>
  <si>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</si>
  <si>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</si>
  <si>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</si>
  <si>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</si>
  <si>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</si>
  <si>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</si>
  <si>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</si>
  <si>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</si>
  <si>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</si>
  <si>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</si>
  <si>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</si>
  <si>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</si>
  <si>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</si>
  <si>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</si>
  <si>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</si>
  <si>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</si>
  <si>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</si>
  <si>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</si>
  <si>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</si>
  <si>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</si>
  <si>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</si>
  <si>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</si>
  <si>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</si>
  <si>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</si>
  <si>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</si>
  <si>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</si>
  <si>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</si>
  <si>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</si>
  <si>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</si>
  <si>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</si>
  <si>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</si>
  <si>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</si>
  <si>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</si>
  <si>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</si>
  <si>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</si>
  <si>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</si>
  <si>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</si>
  <si>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</si>
  <si>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</si>
  <si>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</si>
  <si>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</si>
  <si>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</si>
  <si>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</si>
  <si>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</si>
  <si>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</si>
  <si>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</si>
  <si>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</si>
  <si>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</si>
  <si>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</si>
  <si>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</si>
  <si>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</si>
  <si>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</si>
  <si>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</si>
  <si>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</si>
  <si>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</si>
  <si>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</si>
  <si>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</si>
  <si>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</si>
  <si>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</si>
  <si>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</si>
  <si>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</si>
  <si>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</si>
  <si>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</si>
  <si>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</si>
  <si>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</si>
  <si>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</si>
  <si>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</si>
  <si>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</si>
  <si>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</si>
  <si>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</si>
  <si>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</si>
  <si>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</si>
  <si>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</si>
  <si>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</si>
  <si>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</si>
  <si>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</si>
  <si>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</si>
  <si>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</si>
  <si>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</si>
  <si>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</si>
  <si>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</si>
  <si>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</si>
  <si>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</si>
  <si>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</si>
  <si>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</si>
  <si>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</si>
  <si>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</si>
  <si>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</si>
  <si>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</si>
  <si>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</si>
  <si>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</si>
  <si>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</si>
  <si>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</si>
  <si>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</si>
  <si>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</si>
  <si>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</si>
  <si>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</si>
  <si>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</si>
  <si>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</si>
  <si>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</si>
  <si>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</si>
  <si>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</si>
  <si>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</si>
  <si>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</si>
  <si>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</si>
  <si>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</si>
  <si>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</si>
  <si>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</si>
  <si>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</si>
  <si>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</si>
  <si>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</si>
  <si>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</si>
  <si>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</si>
  <si>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</si>
  <si>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</si>
  <si>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</si>
  <si>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</si>
  <si>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</si>
  <si>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</si>
  <si>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</si>
  <si>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</si>
  <si>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</si>
  <si>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</si>
  <si>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</si>
  <si>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</si>
  <si>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</si>
  <si>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</si>
  <si>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</si>
  <si>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</si>
  <si>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</si>
  <si>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</si>
  <si>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</si>
  <si>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</si>
  <si>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</si>
  <si>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</si>
  <si>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</si>
  <si>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</si>
  <si>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</si>
  <si>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</si>
  <si>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</si>
  <si>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</si>
  <si>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</si>
  <si>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</si>
  <si>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</si>
  <si>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</si>
  <si>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</si>
  <si>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</si>
  <si>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</si>
  <si>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</si>
  <si>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</si>
  <si>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</si>
  <si>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</si>
  <si>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</si>
  <si>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</si>
  <si>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</si>
  <si>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</si>
  <si>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</si>
  <si>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</si>
  <si>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</si>
  <si>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</si>
  <si>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</si>
  <si>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</si>
  <si>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</si>
  <si>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</si>
  <si>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</si>
  <si>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</si>
  <si>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</si>
  <si>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</si>
  <si>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</si>
  <si>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</si>
  <si>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</si>
  <si>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</si>
  <si>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</si>
  <si>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</si>
  <si>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</si>
  <si>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</si>
  <si>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</si>
  <si>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</si>
  <si>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</si>
  <si>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</si>
  <si>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</si>
  <si>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</si>
  <si>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</si>
  <si>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</si>
  <si>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</si>
  <si>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</si>
  <si>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</si>
  <si>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</si>
  <si>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</si>
  <si>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</si>
  <si>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</si>
  <si>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</si>
  <si>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</si>
  <si>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</si>
  <si>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</si>
  <si>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</si>
  <si>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</si>
  <si>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</si>
  <si>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</si>
  <si>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</si>
  <si>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</si>
  <si>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</si>
  <si>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</si>
  <si>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</si>
  <si>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</si>
  <si>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</si>
  <si>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</si>
  <si>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</si>
  <si>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</si>
  <si>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</si>
  <si>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</si>
  <si>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</si>
  <si>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</si>
  <si>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</si>
  <si>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</si>
  <si>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</si>
  <si>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</si>
  <si>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</si>
  <si>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</si>
  <si>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</si>
  <si>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</si>
  <si>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</si>
  <si>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</si>
  <si>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</si>
  <si>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</si>
  <si>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</si>
  <si>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</si>
  <si>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</si>
  <si>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</si>
  <si>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</si>
  <si>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</si>
  <si>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</si>
  <si>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</si>
  <si>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</si>
  <si>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</si>
  <si>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</si>
  <si>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</si>
  <si>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</si>
  <si>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</si>
  <si>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</si>
  <si>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</si>
  <si>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</si>
  <si>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</si>
  <si>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</si>
  <si>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</si>
  <si>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</si>
  <si>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</si>
  <si>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</si>
  <si>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</si>
  <si>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</si>
  <si>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</si>
  <si>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</si>
  <si>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</si>
  <si>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</si>
  <si>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</si>
  <si>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</si>
  <si>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</si>
  <si>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</si>
  <si>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</si>
  <si>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</si>
  <si>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</si>
  <si>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</si>
  <si>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</si>
  <si>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</si>
  <si>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</si>
  <si>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</si>
  <si>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</si>
  <si>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</si>
  <si>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</si>
  <si>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</si>
  <si>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</si>
  <si>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</si>
  <si>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</si>
  <si>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</si>
  <si>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</si>
  <si>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</si>
  <si>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</si>
  <si>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</si>
  <si>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</si>
  <si>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</si>
  <si>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</si>
  <si>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</si>
  <si>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</si>
  <si>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</si>
  <si>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</si>
  <si>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</si>
  <si>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</si>
  <si>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</si>
  <si>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</si>
  <si>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</si>
  <si>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</si>
  <si>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</si>
  <si>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</si>
  <si>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</si>
  <si>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</si>
  <si>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</si>
  <si>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</si>
  <si>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</si>
  <si>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</si>
  <si>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</si>
  <si>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</si>
  <si>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</si>
  <si>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</si>
  <si>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</si>
  <si>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</si>
  <si>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</si>
  <si>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</si>
  <si>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</si>
  <si>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</si>
  <si>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</si>
  <si>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</si>
  <si>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</si>
  <si>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</si>
  <si>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</si>
  <si>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</si>
  <si>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</si>
  <si>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</si>
  <si>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</si>
  <si>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</si>
  <si>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</si>
  <si>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</si>
  <si>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</si>
  <si>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</si>
  <si>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</si>
  <si>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</si>
  <si>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</si>
  <si>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</si>
  <si>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</si>
  <si>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</si>
  <si>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</si>
  <si>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</si>
  <si>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</si>
  <si>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</si>
  <si>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</si>
  <si>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</si>
  <si>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</si>
  <si>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</si>
  <si>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</si>
  <si>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</si>
  <si>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</si>
  <si>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</si>
  <si>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</si>
  <si>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</si>
  <si>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</si>
  <si>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</si>
  <si>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</si>
  <si>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</si>
  <si>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</si>
  <si>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</si>
  <si>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</si>
  <si>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</si>
  <si>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</si>
  <si>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</si>
  <si>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</si>
  <si>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</si>
  <si>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</si>
  <si>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</si>
  <si>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</si>
  <si>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</si>
  <si>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</si>
  <si>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</si>
  <si>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</si>
  <si>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</si>
  <si>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</si>
  <si>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</si>
  <si>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</si>
  <si>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</si>
  <si>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</si>
  <si>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</si>
  <si>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</si>
  <si>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</si>
  <si>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</si>
  <si>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</si>
  <si>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</si>
  <si>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</si>
  <si>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</si>
  <si>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</si>
  <si>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</si>
  <si>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</si>
  <si>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</si>
  <si>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</si>
  <si>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</si>
  <si>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</si>
  <si>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</si>
  <si>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</si>
  <si>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</si>
  <si>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</si>
  <si>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</si>
  <si>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</si>
  <si>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</si>
  <si>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</si>
  <si>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</si>
  <si>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</si>
  <si>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</si>
  <si>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</si>
  <si>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</si>
  <si>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</si>
  <si>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</si>
  <si>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</si>
  <si>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</si>
  <si>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</si>
  <si>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</si>
  <si>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</si>
  <si>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</si>
  <si>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</si>
  <si>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</si>
  <si>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</si>
  <si>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</si>
  <si>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</si>
  <si>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</si>
  <si>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</si>
  <si>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</si>
  <si>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</si>
  <si>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</si>
  <si>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</si>
  <si>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</si>
  <si>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</si>
  <si>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</si>
  <si>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</si>
  <si>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</si>
  <si>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</si>
  <si>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</si>
  <si>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</si>
  <si>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</si>
  <si>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</si>
  <si>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</si>
  <si>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</si>
  <si>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</si>
  <si>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</si>
  <si>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</si>
  <si>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</si>
  <si>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</si>
  <si>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</si>
  <si>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</si>
  <si>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</si>
  <si>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</si>
  <si>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</si>
  <si>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</si>
  <si>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</si>
  <si>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</si>
  <si>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</si>
  <si>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</si>
  <si>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</si>
  <si>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</si>
  <si>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</si>
  <si>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</si>
  <si>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</si>
  <si>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</si>
  <si>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</si>
  <si>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</si>
  <si>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</si>
  <si>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</si>
  <si>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</si>
  <si>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</si>
  <si>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</si>
  <si>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</si>
  <si>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</si>
  <si>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</si>
  <si>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</si>
  <si>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</si>
  <si>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</si>
  <si>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</si>
  <si>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</si>
  <si>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</si>
  <si>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</si>
  <si>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</si>
  <si>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</si>
  <si>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</si>
  <si>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</si>
  <si>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</si>
  <si>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</si>
  <si>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</si>
  <si>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</si>
  <si>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</si>
  <si>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</si>
  <si>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</si>
  <si>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</si>
  <si>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</si>
  <si>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</si>
  <si>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</si>
  <si>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</si>
  <si>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</si>
  <si>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</si>
  <si>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</si>
  <si>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</si>
  <si>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</si>
  <si>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</si>
  <si>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</si>
  <si>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</si>
  <si>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</si>
  <si>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</si>
  <si>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</si>
  <si>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</si>
  <si>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</si>
  <si>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</si>
  <si>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</si>
  <si>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</si>
  <si>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</si>
  <si>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</si>
  <si>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</si>
  <si>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</si>
  <si>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</si>
  <si>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</si>
  <si>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</si>
  <si>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</si>
  <si>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</si>
  <si>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</si>
  <si>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</si>
  <si>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</si>
  <si>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</si>
  <si>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</si>
  <si>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</si>
  <si>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</si>
  <si>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</si>
  <si>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</si>
  <si>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</si>
  <si>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</si>
  <si>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</si>
  <si>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</si>
  <si>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</si>
  <si>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</si>
  <si>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</si>
  <si>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</si>
  <si>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</si>
  <si>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</si>
  <si>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</si>
  <si>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</si>
  <si>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</si>
  <si>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</si>
  <si>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</si>
  <si>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</si>
  <si>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</si>
  <si>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</si>
  <si>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</si>
  <si>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</si>
  <si>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</si>
  <si>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</si>
  <si>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</si>
  <si>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</si>
  <si>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</si>
  <si>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</si>
  <si>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</si>
  <si>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</si>
  <si>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</si>
  <si>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</si>
  <si>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</si>
  <si>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</si>
  <si>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</si>
  <si>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</si>
  <si>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</si>
  <si>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</si>
  <si>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</si>
  <si>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</si>
  <si>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</si>
  <si>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</si>
  <si>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</si>
  <si>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</si>
  <si>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</si>
  <si>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</si>
  <si>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</si>
  <si>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</si>
  <si>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</si>
  <si>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</si>
  <si>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</si>
  <si>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</si>
  <si>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</si>
  <si>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</si>
  <si>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</si>
  <si>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</si>
  <si>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</si>
  <si>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</si>
  <si>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</si>
  <si>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</si>
  <si>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</si>
  <si>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</si>
  <si>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</si>
  <si>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</si>
  <si>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</si>
  <si>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</si>
  <si>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</si>
  <si>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</si>
  <si>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</si>
  <si>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</si>
  <si>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</si>
  <si>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</si>
  <si>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</si>
  <si>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</si>
  <si>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</si>
  <si>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</si>
  <si>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</si>
  <si>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</si>
  <si>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</si>
  <si>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</si>
  <si>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</si>
  <si>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</si>
  <si>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</si>
  <si>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</si>
  <si>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</si>
  <si>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</si>
  <si>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</si>
  <si>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</si>
  <si>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</si>
  <si>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</si>
  <si>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</si>
  <si>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</si>
  <si>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</si>
  <si>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</si>
  <si>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</si>
  <si>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</si>
  <si>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</si>
  <si>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</si>
  <si>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</si>
  <si>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</si>
  <si>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</si>
  <si>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</si>
  <si>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</si>
  <si>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</si>
  <si>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</si>
  <si>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</si>
  <si>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</si>
  <si>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</si>
  <si>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</si>
  <si>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</si>
  <si>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</si>
  <si>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</si>
  <si>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</si>
  <si>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</si>
  <si>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</si>
  <si>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</si>
  <si>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</si>
  <si>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</si>
  <si>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</si>
  <si>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</si>
  <si>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</si>
  <si>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</si>
  <si>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</si>
  <si>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</si>
  <si>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</si>
  <si>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</si>
  <si>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</si>
  <si>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</si>
  <si>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</si>
  <si>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</si>
  <si>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</si>
  <si>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</si>
  <si>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</si>
  <si>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</si>
  <si>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</si>
  <si>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</si>
  <si>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</si>
  <si>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</si>
  <si>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</si>
  <si>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</si>
  <si>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</si>
  <si>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</si>
  <si>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</si>
  <si>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</si>
  <si>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</si>
  <si>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</si>
  <si>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</si>
  <si>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</si>
  <si>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</si>
  <si>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</si>
  <si>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</si>
  <si>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</si>
  <si>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</si>
  <si>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</si>
  <si>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</si>
  <si>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</si>
  <si>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</si>
  <si>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</si>
  <si>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</si>
  <si>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</si>
  <si>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</si>
  <si>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</si>
  <si>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</si>
  <si>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</si>
  <si>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</si>
  <si>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</si>
  <si>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</si>
  <si>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</si>
  <si>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</si>
  <si>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</si>
  <si>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</si>
  <si>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</si>
  <si>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</si>
  <si>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</si>
  <si>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</si>
  <si>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</si>
  <si>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</si>
  <si>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</si>
  <si>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</si>
  <si>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</si>
  <si>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</si>
  <si>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</si>
  <si>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</si>
  <si>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</si>
  <si>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</si>
  <si>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</si>
  <si>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</si>
  <si>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</si>
  <si>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</si>
  <si>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</si>
  <si>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</si>
  <si>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</si>
  <si>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</si>
  <si>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</si>
  <si>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</si>
  <si>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</si>
  <si>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</si>
  <si>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</si>
  <si>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</si>
  <si>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</si>
  <si>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</si>
  <si>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</si>
  <si>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</si>
  <si>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</si>
  <si>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</si>
  <si>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</si>
  <si>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</si>
  <si>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</si>
  <si>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</si>
  <si>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</si>
  <si>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</si>
  <si>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</si>
  <si>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</si>
  <si>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</si>
  <si>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</si>
  <si>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</si>
  <si>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</si>
  <si>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</si>
  <si>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</si>
  <si>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</si>
  <si>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</si>
  <si>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</si>
  <si>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</si>
  <si>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</si>
  <si>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</si>
  <si>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</si>
  <si>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</si>
  <si>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</si>
  <si>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</si>
  <si>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</si>
  <si>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</si>
  <si>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</si>
  <si>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</si>
  <si>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</si>
  <si>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</si>
  <si>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</si>
  <si>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</si>
  <si>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</si>
  <si>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</si>
  <si>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</si>
  <si>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</si>
  <si>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</si>
  <si>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</si>
  <si>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</si>
  <si>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</si>
  <si>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</si>
  <si>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</si>
  <si>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</si>
  <si>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</si>
  <si>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</si>
  <si>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</si>
  <si>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</si>
  <si>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</si>
  <si>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</si>
  <si>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</si>
  <si>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</si>
  <si>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</si>
  <si>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</si>
  <si>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</si>
  <si>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</si>
  <si>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</si>
  <si>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</si>
  <si>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</si>
  <si>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</si>
  <si>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</si>
  <si>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</si>
  <si>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</si>
  <si>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</si>
  <si>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</si>
  <si>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</si>
  <si>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</si>
  <si>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</si>
  <si>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</si>
  <si>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</si>
  <si>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</si>
  <si>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</si>
  <si>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</si>
  <si>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</si>
  <si>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</si>
  <si>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</si>
  <si>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</si>
  <si>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</si>
  <si>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</si>
  <si>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</si>
  <si>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</si>
  <si>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</si>
  <si>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</si>
  <si>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</si>
  <si>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</si>
  <si>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</si>
  <si>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</si>
  <si>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</si>
  <si>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</si>
  <si>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</si>
  <si>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</si>
  <si>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</si>
  <si>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</si>
  <si>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</si>
  <si>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</si>
  <si>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</si>
  <si>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</si>
  <si>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</si>
  <si>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</si>
  <si>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</si>
  <si>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</si>
  <si>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</si>
  <si>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</si>
  <si>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</si>
  <si>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</si>
  <si>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</si>
  <si>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</si>
  <si>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</si>
  <si>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</si>
  <si>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</si>
  <si>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</si>
  <si>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</si>
  <si>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</si>
  <si>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</si>
  <si>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</si>
  <si>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</si>
  <si>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</si>
  <si>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</si>
  <si>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</si>
  <si>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</si>
  <si>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</si>
  <si>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</si>
  <si>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</si>
  <si>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</si>
  <si>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</si>
  <si>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</si>
  <si>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</si>
  <si>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</si>
  <si>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</si>
  <si>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</si>
  <si>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</si>
  <si>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</si>
  <si>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</si>
  <si>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</si>
  <si>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</si>
  <si>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</si>
  <si>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</si>
  <si>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</si>
  <si>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</si>
  <si>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</si>
  <si>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</si>
  <si>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</si>
  <si>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</si>
  <si>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</si>
  <si>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</si>
  <si>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</si>
  <si>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</si>
  <si>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</si>
  <si>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</si>
  <si>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</si>
  <si>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</si>
  <si>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</si>
  <si>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</si>
  <si>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</si>
  <si>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</si>
  <si>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</si>
  <si>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</si>
  <si>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</si>
  <si>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</si>
  <si>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</si>
  <si>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</si>
  <si>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</si>
  <si>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</si>
  <si>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</si>
  <si>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</si>
  <si>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</si>
  <si>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</si>
  <si>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</si>
  <si>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</si>
  <si>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</si>
  <si>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</si>
  <si>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</si>
  <si>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</si>
  <si>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</si>
  <si>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</si>
  <si>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</si>
  <si>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</si>
  <si>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</si>
  <si>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</si>
  <si>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</si>
  <si>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</si>
  <si>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</si>
  <si>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</si>
  <si>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</si>
  <si>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</si>
  <si>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</si>
  <si>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</si>
  <si>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</si>
  <si>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</si>
  <si>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</si>
  <si>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</si>
  <si>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</si>
  <si>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</si>
  <si>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</si>
  <si>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</si>
  <si>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</si>
  <si>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</si>
  <si>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</si>
  <si>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</si>
  <si>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</si>
  <si>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</si>
  <si>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</si>
  <si>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</si>
  <si>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</si>
  <si>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</si>
  <si>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</si>
  <si>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</si>
  <si>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</si>
  <si>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</si>
  <si>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</si>
  <si>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</si>
  <si>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</si>
  <si>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</si>
  <si>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</si>
  <si>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</si>
  <si>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</si>
  <si>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</si>
  <si>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</si>
  <si>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</si>
  <si>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</si>
  <si>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</si>
  <si>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</si>
  <si>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</si>
  <si>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</si>
  <si>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</si>
  <si>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</si>
  <si>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</si>
  <si>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</si>
  <si>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</si>
  <si>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</si>
  <si>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</si>
  <si>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</si>
  <si>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</si>
  <si>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</si>
  <si>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</si>
  <si>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</si>
  <si>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</si>
  <si>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</si>
  <si>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</si>
  <si>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</si>
  <si>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</si>
  <si>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</si>
  <si>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</si>
  <si>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</si>
  <si>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</si>
  <si>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</si>
  <si>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</si>
  <si>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</si>
  <si>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</si>
  <si>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</si>
  <si>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</si>
  <si>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</si>
  <si>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</si>
  <si>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</si>
  <si>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</si>
  <si>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</si>
  <si>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</si>
  <si>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</si>
  <si>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</si>
  <si>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</si>
  <si>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</si>
  <si>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</si>
  <si>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</si>
  <si>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</si>
  <si>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</si>
  <si>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</si>
  <si>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</si>
  <si>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</si>
  <si>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</si>
  <si>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</si>
  <si>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</si>
  <si>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</si>
  <si>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</si>
  <si>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</si>
  <si>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</si>
  <si>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</si>
  <si>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</si>
  <si>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</si>
  <si>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</si>
  <si>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</si>
  <si>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</si>
  <si>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</si>
  <si>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</si>
  <si>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</si>
  <si>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</si>
  <si>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</si>
  <si>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</si>
  <si>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</si>
  <si>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</si>
  <si>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</si>
  <si>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</si>
  <si>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</si>
  <si>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</si>
  <si>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</si>
  <si>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</si>
  <si>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</si>
  <si>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</si>
  <si>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</si>
  <si>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</si>
  <si>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</si>
  <si>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</si>
  <si>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</si>
  <si>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</si>
  <si>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</si>
  <si>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</si>
  <si>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</si>
  <si>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</si>
  <si>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</si>
  <si>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</si>
  <si>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</si>
  <si>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</si>
  <si>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</si>
  <si>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</si>
  <si>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</si>
  <si>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</si>
  <si>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</si>
  <si>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</si>
  <si>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</si>
  <si>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</si>
  <si>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</si>
  <si>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</si>
  <si>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</si>
  <si>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</si>
  <si>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</si>
  <si>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</si>
  <si>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</si>
  <si>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</si>
  <si>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</si>
  <si>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</si>
  <si>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</si>
  <si>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</si>
  <si>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</si>
  <si>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</si>
  <si>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</si>
  <si>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</si>
  <si>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</si>
  <si>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</si>
  <si>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</si>
  <si>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</si>
  <si>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</si>
  <si>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</si>
  <si>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</si>
  <si>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</si>
  <si>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</si>
  <si>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</si>
  <si>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</si>
  <si>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</si>
  <si>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</si>
  <si>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</si>
  <si>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</si>
  <si>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</si>
  <si>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</si>
  <si>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</si>
  <si>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</si>
  <si>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</si>
  <si>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</si>
  <si>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</si>
  <si>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</si>
  <si>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</si>
  <si>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</si>
  <si>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</si>
  <si>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</si>
  <si>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</si>
  <si>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</si>
  <si>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</si>
  <si>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</si>
  <si>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</si>
  <si>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</si>
  <si>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</si>
  <si>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</si>
  <si>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</si>
  <si>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</si>
  <si>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</si>
  <si>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</si>
  <si>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</si>
  <si>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</si>
  <si>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</si>
  <si>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</si>
  <si>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</si>
  <si>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</si>
  <si>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</si>
  <si>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</si>
  <si>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</si>
  <si>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</si>
  <si>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</si>
  <si>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</si>
  <si>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</si>
  <si>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</si>
  <si>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</si>
  <si>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</si>
  <si>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</si>
  <si>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</si>
  <si>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</si>
  <si>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</si>
  <si>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</si>
  <si>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</si>
  <si>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</si>
  <si>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</si>
  <si>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</si>
  <si>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</si>
  <si>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</si>
  <si>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</si>
  <si>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</si>
  <si>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</si>
  <si>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</si>
  <si>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</si>
  <si>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</si>
  <si>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</si>
  <si>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</si>
  <si>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</si>
  <si>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</si>
  <si>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</si>
  <si>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</si>
  <si>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</si>
  <si>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</si>
  <si>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</si>
  <si>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</si>
  <si>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</si>
  <si>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</si>
  <si>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</si>
  <si>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</si>
  <si>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</si>
  <si>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</si>
  <si>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</si>
  <si>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</si>
  <si>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</si>
  <si>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</si>
  <si>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</si>
  <si>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</si>
  <si>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</si>
  <si>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</si>
  <si>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</si>
  <si>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</si>
  <si>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</si>
  <si>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</si>
  <si>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</si>
  <si>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</si>
  <si>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</si>
  <si>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</si>
  <si>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</si>
  <si>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</si>
  <si>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</si>
  <si>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</si>
  <si>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</si>
  <si>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</si>
  <si>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</si>
  <si>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</si>
  <si>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</si>
  <si>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</si>
  <si>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</si>
  <si>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</si>
  <si>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</si>
  <si>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</si>
  <si>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</si>
  <si>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</si>
  <si>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</si>
  <si>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</si>
  <si>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</si>
  <si>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</si>
  <si>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</si>
  <si>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</si>
  <si>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</si>
  <si>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</si>
  <si>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</si>
  <si>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</si>
  <si>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</si>
  <si>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</si>
  <si>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</si>
  <si>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</si>
  <si>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</si>
  <si>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</si>
  <si>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</si>
  <si>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</si>
  <si>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</si>
  <si>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</si>
  <si>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</si>
  <si>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</si>
  <si>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</si>
  <si>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</si>
  <si>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</si>
  <si>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</si>
  <si>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</si>
  <si>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</si>
  <si>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</si>
  <si>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</si>
  <si>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</si>
  <si>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</si>
  <si>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</si>
  <si>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</si>
  <si>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</si>
  <si>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</si>
  <si>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</si>
  <si>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</si>
  <si>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</si>
  <si>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</si>
  <si>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</si>
  <si>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</si>
  <si>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</si>
  <si>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</si>
  <si>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</si>
  <si>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</si>
  <si>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</si>
  <si>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</si>
  <si>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</si>
  <si>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</si>
  <si>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</si>
  <si>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</si>
  <si>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</si>
  <si>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</si>
  <si>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</si>
  <si>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</si>
  <si>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</si>
  <si>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</si>
  <si>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</si>
  <si>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</si>
  <si>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</si>
  <si>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</si>
  <si>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</si>
  <si>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</si>
  <si>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</si>
  <si>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</si>
  <si>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</si>
  <si>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</si>
  <si>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</si>
  <si>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</si>
  <si>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</si>
  <si>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</si>
  <si>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</si>
  <si>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</si>
  <si>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</si>
  <si>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</si>
  <si>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</si>
  <si>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</si>
  <si>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</si>
  <si>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</si>
  <si>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</si>
  <si>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</si>
  <si>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</si>
  <si>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</si>
  <si>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</si>
  <si>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</si>
  <si>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</si>
  <si>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</si>
  <si>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</si>
  <si>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</si>
  <si>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</si>
  <si>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</si>
  <si>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</si>
  <si>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</si>
  <si>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</si>
  <si>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</si>
  <si>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</si>
  <si>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</si>
  <si>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</si>
  <si>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</si>
  <si>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</si>
  <si>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</si>
  <si>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</si>
  <si>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</si>
  <si>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</si>
  <si>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</si>
  <si>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</si>
  <si>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</si>
  <si>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</si>
  <si>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</si>
  <si>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</si>
  <si>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</si>
  <si>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</si>
  <si>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</si>
  <si>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</si>
  <si>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</si>
  <si>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</si>
  <si>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</si>
  <si>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</si>
  <si>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</si>
  <si>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</si>
  <si>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</si>
  <si>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</si>
  <si>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</si>
  <si>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</si>
  <si>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</si>
  <si>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</si>
  <si>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</si>
  <si>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</si>
  <si>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</si>
  <si>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</si>
  <si>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</si>
  <si>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</si>
  <si>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</si>
  <si>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</si>
  <si>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</si>
  <si>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</si>
  <si>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</si>
  <si>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</si>
  <si>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</si>
  <si>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</si>
  <si>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</si>
  <si>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</si>
  <si>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</si>
  <si>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</si>
  <si>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</si>
  <si>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</si>
  <si>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</si>
  <si>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</si>
  <si>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</si>
  <si>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</si>
  <si>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</si>
  <si>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</si>
  <si>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</si>
  <si>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</si>
  <si>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</si>
  <si>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</si>
  <si>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</si>
  <si>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</si>
  <si>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</si>
  <si>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</si>
  <si>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</si>
  <si>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</si>
  <si>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</si>
  <si>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</si>
  <si>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</si>
  <si>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</si>
  <si>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</si>
  <si>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</si>
  <si>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</si>
  <si>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</si>
  <si>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</si>
  <si>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</si>
  <si>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</si>
  <si>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</si>
  <si>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</si>
  <si>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</si>
  <si>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</si>
  <si>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</si>
  <si>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</si>
  <si>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</si>
  <si>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</si>
  <si>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</si>
  <si>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</si>
  <si>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</si>
  <si>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</si>
  <si>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</si>
  <si>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</si>
  <si>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</si>
  <si>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</si>
  <si>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</si>
  <si>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</si>
  <si>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</si>
  <si>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</si>
  <si>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</si>
  <si>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</si>
  <si>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</si>
  <si>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</si>
  <si>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</si>
  <si>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</si>
  <si>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</si>
  <si>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</si>
  <si>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</si>
  <si>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</si>
  <si>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</si>
  <si>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</si>
  <si>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</si>
  <si>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</si>
  <si>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</si>
  <si>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</si>
  <si>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</si>
  <si>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</si>
  <si>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</si>
  <si>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</si>
  <si>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</si>
  <si>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</si>
  <si>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</si>
  <si>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</si>
  <si>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</si>
  <si>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</si>
  <si>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</si>
  <si>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</si>
  <si>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</si>
  <si>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</si>
  <si>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</si>
  <si>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</si>
  <si>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</si>
  <si>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</si>
  <si>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</si>
  <si>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</si>
  <si>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</si>
  <si>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</si>
  <si>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</si>
  <si>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</si>
  <si>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</si>
  <si>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</si>
  <si>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</si>
  <si>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</si>
  <si>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</si>
  <si>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</si>
  <si>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</si>
  <si>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</si>
  <si>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</si>
  <si>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</si>
  <si>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</si>
  <si>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</si>
  <si>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</si>
  <si>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</si>
  <si>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</si>
  <si>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</si>
  <si>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</si>
  <si>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</si>
  <si>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</si>
  <si>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</si>
  <si>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</si>
  <si>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</si>
  <si>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</si>
  <si>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</si>
  <si>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</si>
  <si>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</si>
  <si>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</si>
  <si>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</si>
  <si>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</si>
  <si>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</si>
  <si>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</si>
  <si>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</si>
  <si>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</si>
  <si>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</si>
  <si>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</si>
  <si>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</si>
  <si>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</si>
  <si>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</si>
  <si>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</si>
  <si>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</si>
  <si>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</si>
  <si>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</si>
  <si>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</si>
  <si>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</si>
  <si>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</si>
  <si>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</si>
  <si>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</si>
  <si>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</si>
  <si>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</si>
  <si>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</si>
  <si>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</si>
  <si>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</si>
  <si>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</si>
  <si>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</si>
  <si>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</si>
  <si>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</si>
  <si>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</si>
  <si>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</si>
  <si>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</si>
  <si>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</si>
  <si>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</si>
  <si>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</si>
  <si>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</si>
  <si>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</si>
  <si>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</si>
  <si>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</si>
  <si>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</si>
  <si>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</si>
  <si>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</si>
  <si>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</si>
  <si>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</si>
  <si>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</si>
  <si>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</si>
  <si>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</si>
  <si>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</si>
  <si>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</si>
  <si>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</si>
  <si>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</si>
  <si>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</si>
  <si>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</si>
  <si>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</si>
  <si>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</si>
  <si>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</si>
  <si>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</si>
  <si>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</si>
  <si>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</si>
  <si>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</si>
  <si>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</si>
  <si>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</si>
  <si>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</si>
  <si>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</si>
  <si>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</si>
  <si>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</si>
  <si>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</si>
  <si>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</si>
  <si>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</si>
  <si>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</si>
  <si>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</si>
  <si>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</si>
  <si>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</si>
  <si>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</si>
  <si>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</si>
  <si>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</si>
  <si>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</si>
  <si>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</si>
  <si>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</si>
  <si>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</si>
  <si>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</si>
  <si>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</si>
  <si>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</si>
  <si>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</si>
  <si>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</si>
  <si>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</si>
  <si>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</si>
  <si>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</si>
  <si>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</si>
  <si>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</si>
  <si>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</si>
  <si>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</si>
  <si>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</si>
  <si>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</si>
  <si>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</si>
  <si>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</si>
  <si>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</si>
  <si>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</si>
  <si>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</si>
  <si>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</si>
  <si>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</si>
  <si>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</si>
  <si>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</si>
  <si>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</si>
  <si>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</si>
  <si>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</si>
  <si>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</si>
  <si>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</si>
  <si>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</si>
  <si>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</si>
  <si>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</si>
  <si>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</si>
  <si>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</si>
  <si>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</si>
  <si>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</si>
  <si>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</si>
  <si>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</si>
  <si>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</si>
  <si>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</si>
  <si>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</si>
  <si>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</si>
  <si>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</si>
  <si>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</si>
  <si>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</si>
  <si>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</si>
  <si>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</si>
  <si>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</si>
  <si>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</si>
  <si>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</si>
  <si>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</si>
  <si>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</si>
  <si>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</si>
  <si>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</si>
  <si>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</si>
  <si>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</si>
  <si>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</si>
  <si>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</si>
  <si>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</si>
  <si>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</si>
  <si>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</si>
  <si>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</si>
  <si>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</si>
  <si>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</si>
  <si>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</si>
  <si>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</si>
  <si>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</si>
  <si>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</si>
  <si>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</si>
  <si>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</si>
  <si>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</si>
  <si>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</si>
  <si>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</si>
  <si>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</si>
  <si>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</si>
  <si>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</si>
  <si>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</si>
  <si>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</si>
  <si>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</si>
  <si>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</si>
  <si>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</si>
  <si>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</si>
  <si>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</si>
  <si>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</si>
  <si>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</si>
  <si>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</si>
  <si>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</si>
  <si>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</si>
  <si>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</si>
  <si>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</si>
  <si>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</si>
  <si>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</si>
  <si>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</si>
  <si>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</si>
  <si>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</si>
  <si>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</si>
  <si>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</si>
  <si>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</si>
  <si>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</si>
  <si>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</si>
  <si>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</si>
  <si>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</si>
  <si>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</si>
  <si>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</si>
  <si>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</si>
  <si>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</si>
  <si>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</si>
  <si>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</si>
  <si>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</si>
  <si>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</si>
  <si>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</si>
  <si>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</si>
  <si>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</si>
  <si>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</si>
  <si>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</si>
  <si>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</si>
  <si>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</si>
  <si>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</si>
  <si>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</si>
  <si>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</si>
  <si>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</si>
  <si>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</si>
  <si>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</si>
  <si>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</si>
  <si>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</si>
  <si>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</si>
  <si>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</si>
  <si>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</si>
  <si>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</si>
  <si>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</si>
  <si>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</si>
  <si>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</si>
  <si>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</si>
  <si>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</si>
  <si>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</si>
  <si>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</si>
  <si>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</si>
  <si>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</si>
  <si>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</si>
  <si>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</si>
  <si>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</si>
  <si>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</si>
  <si>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</si>
  <si>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</si>
  <si>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</si>
  <si>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</si>
  <si>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</si>
  <si>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</si>
  <si>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</si>
  <si>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</si>
  <si>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</si>
  <si>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</si>
  <si>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</si>
  <si>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</si>
  <si>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</si>
  <si>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</si>
  <si>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</si>
  <si>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</si>
  <si>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</si>
  <si>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</si>
  <si>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</si>
  <si>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</si>
  <si>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</si>
  <si>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</si>
  <si>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</si>
  <si>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</si>
  <si>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</si>
  <si>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</si>
  <si>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</si>
  <si>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</si>
  <si>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</si>
  <si>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</si>
  <si>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</si>
  <si>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</si>
  <si>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</si>
  <si>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</si>
  <si>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</si>
  <si>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</si>
  <si>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</si>
  <si>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</si>
  <si>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</si>
  <si>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</si>
  <si>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</si>
  <si>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</si>
  <si>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</si>
  <si>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</si>
  <si>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</si>
  <si>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</si>
  <si>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</si>
  <si>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</si>
  <si>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</si>
  <si>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</si>
  <si>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</si>
  <si>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</si>
  <si>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</si>
  <si>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</si>
  <si>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</si>
  <si>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</si>
  <si>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</si>
  <si>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</si>
  <si>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</si>
  <si>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</si>
  <si>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</si>
  <si>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</si>
  <si>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</si>
  <si>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</si>
  <si>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</si>
  <si>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</si>
  <si>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</si>
  <si>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</si>
  <si>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</si>
  <si>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</si>
  <si>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</si>
  <si>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</si>
  <si>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</si>
  <si>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</si>
  <si>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</si>
  <si>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</si>
  <si>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</si>
  <si>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</si>
  <si>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</si>
  <si>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</si>
  <si>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</si>
  <si>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</si>
  <si>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</si>
  <si>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</si>
  <si>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</si>
  <si>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</si>
  <si>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</si>
  <si>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</si>
  <si>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</si>
  <si>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</si>
  <si>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</si>
  <si>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</si>
  <si>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</si>
  <si>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</si>
  <si>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</si>
  <si>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</si>
  <si>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</si>
  <si>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</si>
  <si>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</si>
  <si>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</si>
  <si>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</si>
  <si>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</si>
  <si>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</si>
  <si>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</si>
  <si>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</si>
  <si>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</si>
  <si>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</si>
  <si>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</si>
  <si>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</si>
  <si>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</si>
  <si>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</si>
  <si>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</si>
  <si>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</si>
  <si>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</si>
  <si>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</si>
  <si>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</si>
  <si>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</si>
  <si>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</si>
  <si>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</si>
  <si>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</si>
  <si>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</si>
  <si>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</si>
  <si>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</si>
  <si>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</si>
  <si>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</si>
  <si>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</si>
  <si>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</si>
  <si>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</si>
  <si>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</si>
  <si>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</si>
  <si>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</si>
  <si>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</si>
  <si>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</si>
  <si>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</si>
  <si>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</si>
  <si>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</si>
  <si>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</si>
  <si>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</si>
  <si>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</si>
  <si>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</si>
  <si>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</si>
  <si>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</si>
  <si>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</si>
  <si>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</si>
  <si>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</si>
  <si>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</si>
  <si>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</si>
  <si>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</si>
  <si>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</si>
  <si>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</si>
  <si>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</si>
  <si>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</si>
  <si>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</si>
  <si>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</si>
  <si>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</si>
  <si>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</si>
  <si>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</si>
  <si>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</si>
  <si>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</si>
  <si>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</si>
  <si>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</si>
  <si>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</si>
  <si>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</si>
  <si>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</si>
  <si>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</si>
  <si>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</si>
  <si>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</si>
  <si>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</si>
  <si>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</si>
  <si>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</si>
  <si>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</si>
  <si>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</si>
  <si>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</si>
  <si>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</si>
  <si>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</si>
  <si>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</si>
  <si>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</si>
  <si>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</si>
  <si>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</si>
  <si>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</si>
  <si>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</si>
  <si>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</si>
  <si>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</si>
  <si>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</si>
  <si>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</si>
  <si>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</si>
  <si>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</si>
  <si>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</si>
  <si>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</si>
  <si>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</si>
  <si>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</si>
  <si>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</si>
  <si>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</si>
  <si>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</si>
  <si>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</si>
  <si>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</si>
  <si>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</si>
  <si>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</si>
  <si>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</si>
  <si>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</si>
  <si>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</si>
  <si>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</si>
  <si>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</si>
  <si>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</si>
  <si>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</si>
  <si>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</si>
  <si>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</si>
  <si>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</si>
  <si>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</si>
  <si>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</si>
  <si>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</si>
  <si>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</si>
  <si>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</si>
  <si>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</si>
  <si>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</si>
  <si>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</si>
  <si>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</si>
  <si>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</si>
  <si>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</si>
  <si>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</si>
  <si>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</si>
  <si>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</si>
  <si>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</si>
  <si>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</si>
  <si>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</si>
  <si>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</si>
  <si>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</si>
  <si>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</si>
  <si>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</si>
  <si>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</si>
  <si>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</si>
  <si>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</si>
  <si>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</si>
  <si>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</si>
  <si>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</si>
  <si>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</si>
  <si>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</si>
  <si>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</si>
  <si>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</si>
  <si>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</si>
  <si>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</si>
  <si>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</si>
  <si>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</si>
  <si>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</si>
  <si>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</si>
  <si>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</si>
  <si>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</si>
  <si>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</si>
  <si>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</si>
  <si>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</si>
  <si>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</si>
  <si>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</si>
  <si>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</si>
  <si>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</si>
  <si>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</si>
  <si>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</si>
  <si>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</si>
  <si>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</si>
  <si>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</si>
  <si>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</si>
  <si>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</si>
  <si>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</si>
  <si>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</si>
  <si>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</si>
  <si>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</si>
  <si>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</si>
  <si>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</si>
  <si>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</si>
  <si>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</si>
  <si>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</si>
  <si>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</si>
  <si>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</si>
  <si>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</si>
  <si>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</si>
  <si>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</si>
  <si>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</si>
  <si>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</si>
  <si>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</si>
  <si>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</si>
  <si>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</si>
  <si>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</si>
  <si>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</si>
  <si>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</si>
  <si>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</si>
  <si>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</si>
  <si>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</si>
  <si>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</si>
  <si>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</si>
  <si>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</si>
  <si>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</si>
  <si>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</si>
  <si>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</si>
  <si>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</si>
  <si>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</si>
  <si>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</si>
  <si>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</si>
  <si>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</si>
  <si>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</si>
  <si>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</si>
  <si>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</si>
  <si>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</si>
  <si>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</si>
  <si>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</si>
  <si>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</si>
  <si>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</si>
  <si>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</si>
  <si>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</si>
  <si>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</si>
  <si>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</si>
  <si>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</si>
  <si>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</si>
  <si>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</si>
  <si>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</si>
  <si>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</si>
  <si>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</si>
  <si>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</si>
  <si>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</si>
  <si>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</si>
  <si>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</si>
  <si>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</si>
  <si>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</si>
  <si>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</si>
  <si>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</si>
  <si>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</si>
  <si>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</si>
  <si>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</si>
  <si>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</si>
  <si>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</si>
  <si>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</si>
  <si>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</si>
  <si>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</si>
  <si>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</si>
  <si>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</si>
  <si>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</si>
  <si>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</si>
  <si>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</si>
  <si>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</si>
  <si>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</si>
  <si>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</si>
  <si>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</si>
  <si>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</si>
  <si>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</si>
  <si>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</si>
  <si>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</si>
  <si>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</si>
  <si>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</si>
  <si>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</si>
  <si>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</si>
  <si>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</si>
  <si>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</si>
  <si>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</si>
  <si>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</si>
  <si>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</si>
  <si>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</si>
  <si>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</si>
  <si>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</si>
  <si>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</si>
  <si>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</si>
  <si>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</si>
  <si>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</si>
  <si>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</si>
  <si>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</si>
  <si>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</si>
  <si>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</si>
  <si>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</si>
  <si>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</si>
  <si>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</si>
  <si>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</si>
  <si>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</si>
  <si>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</si>
  <si>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</si>
  <si>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</si>
  <si>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</si>
  <si>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</si>
  <si>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</si>
  <si>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</si>
  <si>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</si>
  <si>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</si>
  <si>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</si>
  <si>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</si>
  <si>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</si>
  <si>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</si>
  <si>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</si>
  <si>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</si>
  <si>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</si>
  <si>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</si>
  <si>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</si>
  <si>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</si>
  <si>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</si>
  <si>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</si>
  <si>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</si>
  <si>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</si>
  <si>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</si>
  <si>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</si>
  <si>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</si>
  <si>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</si>
  <si>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</si>
  <si>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</si>
  <si>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</si>
  <si>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</si>
  <si>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</si>
  <si>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</si>
  <si>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</si>
  <si>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</si>
  <si>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</si>
  <si>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</si>
  <si>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</si>
  <si>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</si>
  <si>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</si>
  <si>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</si>
  <si>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</si>
  <si>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</si>
  <si>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</si>
  <si>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</si>
  <si>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</si>
  <si>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</si>
  <si>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</si>
  <si>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</si>
  <si>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</si>
  <si>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</si>
  <si>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</si>
  <si>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</si>
  <si>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</si>
  <si>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</si>
  <si>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</si>
  <si>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</si>
  <si>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</si>
  <si>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</si>
  <si>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</si>
  <si>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</si>
  <si>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</si>
  <si>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</si>
  <si>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</si>
  <si>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</si>
  <si>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</si>
  <si>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</si>
  <si>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</si>
  <si>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</si>
  <si>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</si>
  <si>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</si>
  <si>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</si>
  <si>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</si>
  <si>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</si>
  <si>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</si>
  <si>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</si>
  <si>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</si>
  <si>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</si>
  <si>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</si>
  <si>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</si>
  <si>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</si>
  <si>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</si>
  <si>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</si>
  <si>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</si>
  <si>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</si>
  <si>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</si>
  <si>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</si>
  <si>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</si>
  <si>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</si>
  <si>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</si>
  <si>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</si>
  <si>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</si>
  <si>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</si>
  <si>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</si>
  <si>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</si>
  <si>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</si>
  <si>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</si>
  <si>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</si>
  <si>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</si>
  <si>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</si>
  <si>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</si>
  <si>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</si>
  <si>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</si>
  <si>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</si>
  <si>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</si>
  <si>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</si>
  <si>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</si>
  <si>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</si>
  <si>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</si>
  <si>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</si>
  <si>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</si>
  <si>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</si>
  <si>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</si>
  <si>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</si>
  <si>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</si>
  <si>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</si>
  <si>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</si>
  <si>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</si>
  <si>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</si>
  <si>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</si>
  <si>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</si>
  <si>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</si>
  <si>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</si>
  <si>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</si>
  <si>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</si>
  <si>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</si>
  <si>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</si>
  <si>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</si>
  <si>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</si>
  <si>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</si>
  <si>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</si>
  <si>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</si>
  <si>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</si>
  <si>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</si>
  <si>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</si>
  <si>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</si>
  <si>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</si>
  <si>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</si>
  <si>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</si>
  <si>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</si>
  <si>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</si>
  <si>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</si>
  <si>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</si>
  <si>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</si>
  <si>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</si>
  <si>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</si>
  <si>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</si>
  <si>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</si>
  <si>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</si>
  <si>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</si>
  <si>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</si>
  <si>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</si>
  <si>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</si>
  <si>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</si>
  <si>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</si>
  <si>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</si>
  <si>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</si>
  <si>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</si>
  <si>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</si>
  <si>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</si>
  <si>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</si>
  <si>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</si>
  <si>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</si>
  <si>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</si>
  <si>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</si>
  <si>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</si>
  <si>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</si>
  <si>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</si>
  <si>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</si>
  <si>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</si>
  <si>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</si>
  <si>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</si>
  <si>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</si>
  <si>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</si>
  <si>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</si>
  <si>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</si>
  <si>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</si>
  <si>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</si>
  <si>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</si>
  <si>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</si>
  <si>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</si>
  <si>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</si>
  <si>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</si>
  <si>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</si>
  <si>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</si>
  <si>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</si>
  <si>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</si>
  <si>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</si>
  <si>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</si>
  <si>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</si>
  <si>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</si>
  <si>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</si>
  <si>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</si>
  <si>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</si>
  <si>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</si>
  <si>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</si>
  <si>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</si>
  <si>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</si>
  <si>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</si>
  <si>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</si>
  <si>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</si>
  <si>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</si>
  <si>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</si>
  <si>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</si>
  <si>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</si>
  <si>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</si>
  <si>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</si>
  <si>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</si>
  <si>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</si>
  <si>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</si>
  <si>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</si>
  <si>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</si>
  <si>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</si>
  <si>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</si>
  <si>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</si>
  <si>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</si>
  <si>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</si>
  <si>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</si>
  <si>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</si>
  <si>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</si>
  <si>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</si>
  <si>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</si>
  <si>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</si>
  <si>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</si>
  <si>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</si>
  <si>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</si>
  <si>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</si>
  <si>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</si>
  <si>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</si>
  <si>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</si>
  <si>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</si>
  <si>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</si>
  <si>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</si>
  <si>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</si>
  <si>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</si>
  <si>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</si>
  <si>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</si>
  <si>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</si>
  <si>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</si>
  <si>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</si>
  <si>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</si>
  <si>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</si>
  <si>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</si>
  <si>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</si>
  <si>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</si>
  <si>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</si>
  <si>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</si>
  <si>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</si>
  <si>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</si>
  <si>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</si>
  <si>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</si>
  <si>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</si>
  <si>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</si>
  <si>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</si>
  <si>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</si>
  <si>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</si>
  <si>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</si>
  <si>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</si>
  <si>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</si>
  <si>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</si>
  <si>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</si>
  <si>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</si>
  <si>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</si>
  <si>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</si>
  <si>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</si>
  <si>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</si>
  <si>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</si>
  <si>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</si>
  <si>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</si>
  <si>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</si>
  <si>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</si>
  <si>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</si>
  <si>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</si>
  <si>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</si>
  <si>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</si>
  <si>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</si>
  <si>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</si>
  <si>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</si>
  <si>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</si>
  <si>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</si>
  <si>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</si>
  <si>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</si>
  <si>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</si>
  <si>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</si>
  <si>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</si>
  <si>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</si>
  <si>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</si>
  <si>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</si>
  <si>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</si>
  <si>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</si>
  <si>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</si>
  <si>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</si>
  <si>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</si>
  <si>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</si>
  <si>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</si>
  <si>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</si>
  <si>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</si>
  <si>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</si>
  <si>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</si>
  <si>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</si>
  <si>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</si>
  <si>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</si>
  <si>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</si>
  <si>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</si>
  <si>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</si>
  <si>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</si>
  <si>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</si>
  <si>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</si>
  <si>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</si>
  <si>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</si>
  <si>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</si>
  <si>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</si>
  <si>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</si>
  <si>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</si>
  <si>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</si>
  <si>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</si>
  <si>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</si>
  <si>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</si>
  <si>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</si>
  <si>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</si>
  <si>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</si>
  <si>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</si>
  <si>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</si>
  <si>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</si>
  <si>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</si>
  <si>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</si>
  <si>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</si>
  <si>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</si>
  <si>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</si>
  <si>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</si>
  <si>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</si>
  <si>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</si>
  <si>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</si>
  <si>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</si>
  <si>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</si>
  <si>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</si>
  <si>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</si>
  <si>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</si>
  <si>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</si>
  <si>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</si>
  <si>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</si>
  <si>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</si>
  <si>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</si>
  <si>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</si>
  <si>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</si>
  <si>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</si>
  <si>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</si>
  <si>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</si>
  <si>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</si>
  <si>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</si>
  <si>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</si>
  <si>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</si>
  <si>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</si>
  <si>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</si>
  <si>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</si>
  <si>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</si>
  <si>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</si>
  <si>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</si>
  <si>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</si>
  <si>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</si>
  <si>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</si>
  <si>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</si>
  <si>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</si>
  <si>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</si>
  <si>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</si>
  <si>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</si>
  <si>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</si>
  <si>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</si>
  <si>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</si>
  <si>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</si>
  <si>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</si>
  <si>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</si>
  <si>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</si>
  <si>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</si>
  <si>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</si>
  <si>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</si>
  <si>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</si>
  <si>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</si>
  <si>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</si>
  <si>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</si>
  <si>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</si>
  <si>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</si>
  <si>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</si>
  <si>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</si>
  <si>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</si>
  <si>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</si>
  <si>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</si>
  <si>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</si>
  <si>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</si>
  <si>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</si>
  <si>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</si>
  <si>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</si>
  <si>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</si>
  <si>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</si>
  <si>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</si>
  <si>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</si>
  <si>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</si>
  <si>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</si>
  <si>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</si>
  <si>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</si>
  <si>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</si>
  <si>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</si>
  <si>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</si>
  <si>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</si>
  <si>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</si>
  <si>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</si>
  <si>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</si>
  <si>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</si>
  <si>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</si>
  <si>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</si>
  <si>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</si>
  <si>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</si>
  <si>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</si>
  <si>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</si>
  <si>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</si>
  <si>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</si>
  <si>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</si>
  <si>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</si>
  <si>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</si>
  <si>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</si>
  <si>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</si>
  <si>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</si>
  <si>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</si>
  <si>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</si>
  <si>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</si>
  <si>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</si>
  <si>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</si>
  <si>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</si>
  <si>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</si>
  <si>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</si>
  <si>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</si>
  <si>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</si>
  <si>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</si>
  <si>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</si>
  <si>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</si>
  <si>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</si>
  <si>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</si>
  <si>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</si>
  <si>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</si>
  <si>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</si>
  <si>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</si>
  <si>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</si>
  <si>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</si>
  <si>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</si>
  <si>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</si>
  <si>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</si>
  <si>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</si>
  <si>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</si>
  <si>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</si>
  <si>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</si>
  <si>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</si>
  <si>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</si>
  <si>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</si>
  <si>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</si>
  <si>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</si>
  <si>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</si>
  <si>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</si>
  <si>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</si>
  <si>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</si>
  <si>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</si>
  <si>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</si>
  <si>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</si>
  <si>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</si>
  <si>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</si>
  <si>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</si>
  <si>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</si>
  <si>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</si>
  <si>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</si>
  <si>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</si>
  <si>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</si>
  <si>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</si>
  <si>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</si>
  <si>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</si>
  <si>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</si>
  <si>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</si>
  <si>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</si>
  <si>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</si>
  <si>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</si>
  <si>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</si>
  <si>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</si>
  <si>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</si>
  <si>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</si>
  <si>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</si>
  <si>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</si>
  <si>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</si>
  <si>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</si>
  <si>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</si>
  <si>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</si>
  <si>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</si>
  <si>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</si>
  <si>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</si>
  <si>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</si>
  <si>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</si>
  <si>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</si>
  <si>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</si>
  <si>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</si>
  <si>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</si>
  <si>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</si>
  <si>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</si>
  <si>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</si>
  <si>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</si>
  <si>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</si>
  <si>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</si>
  <si>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</si>
  <si>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</si>
  <si>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</si>
  <si>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</si>
  <si>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</si>
  <si>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</si>
  <si>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</si>
  <si>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</si>
  <si>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</si>
  <si>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</si>
  <si>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</si>
  <si>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</si>
  <si>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</si>
  <si>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</si>
  <si>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</si>
  <si>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</si>
  <si>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</si>
  <si>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</si>
  <si>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</si>
  <si>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</si>
  <si>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</si>
  <si>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</si>
  <si>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</si>
  <si>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</si>
  <si>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</si>
  <si>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</si>
  <si>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</si>
  <si>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</si>
  <si>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</si>
  <si>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</si>
  <si>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</si>
  <si>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</si>
  <si>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</si>
  <si>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</si>
  <si>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</si>
  <si>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</si>
  <si>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</si>
  <si>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</si>
  <si>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</si>
  <si>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</si>
  <si>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</si>
  <si>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</si>
  <si>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</si>
  <si>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</si>
  <si>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</si>
  <si>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</si>
  <si>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</si>
  <si>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</si>
  <si>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</si>
  <si>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</si>
  <si>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</si>
  <si>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</si>
  <si>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</si>
  <si>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</si>
  <si>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</si>
  <si>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</si>
  <si>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</si>
  <si>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</si>
  <si>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</si>
  <si>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</si>
  <si>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</si>
  <si>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</si>
  <si>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</si>
  <si>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</si>
  <si>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</si>
  <si>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</si>
  <si>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</si>
  <si>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</si>
  <si>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</si>
  <si>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</si>
  <si>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</si>
  <si>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</si>
  <si>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</si>
  <si>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</si>
  <si>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</si>
  <si>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</si>
  <si>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</si>
  <si>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</si>
  <si>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</si>
  <si>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</si>
  <si>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</si>
  <si>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</si>
  <si>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</si>
  <si>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</si>
  <si>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</si>
  <si>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</si>
  <si>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</si>
  <si>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</si>
  <si>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</si>
  <si>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</si>
  <si>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</si>
  <si>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</si>
  <si>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</si>
  <si>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</si>
  <si>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</si>
  <si>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</si>
  <si>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</si>
  <si>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</si>
  <si>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</si>
  <si>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</si>
  <si>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</si>
  <si>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</si>
  <si>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</si>
  <si>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</si>
  <si>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</si>
  <si>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</si>
  <si>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</si>
  <si>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</si>
  <si>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</si>
  <si>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</si>
  <si>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</si>
  <si>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</si>
  <si>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</si>
  <si>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</si>
  <si>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</si>
  <si>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</si>
  <si>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</si>
  <si>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</si>
  <si>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</si>
  <si>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</si>
  <si>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</si>
  <si>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</si>
  <si>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</si>
  <si>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</si>
  <si>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</si>
  <si>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</si>
  <si>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</si>
  <si>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</si>
  <si>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</si>
  <si>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</si>
  <si>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</si>
  <si>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</si>
  <si>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</si>
  <si>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</si>
  <si>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</si>
  <si>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</si>
  <si>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</si>
  <si>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</si>
  <si>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</si>
  <si>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</si>
  <si>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</si>
  <si>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</si>
  <si>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</si>
  <si>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</si>
  <si>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</si>
  <si>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</si>
  <si>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</si>
  <si>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</si>
  <si>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</si>
  <si>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</si>
  <si>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</si>
  <si>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</si>
  <si>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</si>
  <si>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</si>
  <si>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</si>
  <si>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</si>
  <si>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</si>
  <si>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</si>
  <si>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</si>
  <si>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</si>
  <si>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</si>
  <si>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</si>
  <si>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</si>
  <si>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</si>
  <si>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</si>
  <si>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</si>
  <si>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</si>
  <si>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</si>
  <si>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</si>
  <si>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</si>
  <si>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</si>
  <si>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</si>
  <si>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</si>
  <si>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</si>
  <si>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</si>
  <si>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</si>
  <si>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</si>
  <si>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</si>
  <si>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</si>
  <si>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</si>
  <si>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</si>
  <si>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</si>
  <si>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</si>
  <si>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</si>
  <si>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</si>
  <si>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</si>
  <si>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</si>
  <si>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</si>
  <si>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</si>
  <si>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</si>
  <si>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</si>
  <si>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</si>
  <si>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</si>
  <si>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</si>
  <si>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</si>
  <si>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</si>
  <si>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</si>
  <si>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</si>
  <si>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</si>
  <si>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</si>
  <si>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</si>
  <si>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</si>
  <si>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</si>
  <si>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</si>
  <si>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</si>
  <si>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</si>
  <si>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</si>
  <si>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</si>
  <si>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</si>
  <si>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</si>
  <si>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</si>
  <si>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</si>
  <si>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</si>
  <si>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</si>
  <si>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</si>
  <si>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</si>
  <si>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</si>
  <si>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</si>
  <si>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</si>
  <si>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</si>
  <si>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</si>
  <si>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</si>
  <si>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</si>
  <si>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</si>
  <si>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</si>
  <si>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</si>
  <si>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</si>
  <si>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</si>
  <si>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</si>
  <si>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</si>
  <si>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</si>
  <si>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</si>
  <si>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</si>
  <si>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</si>
  <si>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</si>
  <si>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</si>
  <si>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</si>
  <si>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</si>
  <si>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</si>
  <si>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</si>
  <si>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</si>
  <si>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</si>
  <si>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</si>
  <si>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</si>
  <si>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</si>
  <si>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</si>
  <si>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</si>
  <si>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</si>
  <si>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</si>
  <si>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</si>
  <si>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</si>
  <si>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</si>
  <si>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</si>
  <si>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</si>
  <si>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</si>
  <si>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</si>
  <si>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</si>
  <si>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</si>
  <si>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</si>
  <si>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</si>
  <si>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</si>
  <si>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</si>
  <si>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</si>
  <si>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</si>
  <si>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</si>
  <si>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</si>
  <si>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</si>
  <si>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</si>
  <si>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</si>
  <si>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</si>
  <si>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</si>
  <si>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</si>
  <si>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</si>
  <si>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</si>
  <si>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</si>
  <si>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</si>
  <si>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</si>
  <si>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</si>
  <si>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</si>
  <si>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</si>
  <si>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</si>
  <si>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</si>
  <si>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</si>
  <si>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</si>
  <si>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</si>
  <si>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</si>
  <si>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</si>
  <si>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</si>
  <si>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</si>
  <si>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</si>
  <si>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</si>
  <si>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</si>
  <si>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</si>
  <si>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</si>
  <si>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</si>
  <si>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</si>
  <si>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</si>
  <si>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</si>
  <si>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</si>
  <si>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</si>
  <si>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</si>
  <si>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</si>
  <si>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</si>
  <si>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</si>
  <si>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</si>
  <si>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</si>
  <si>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</si>
  <si>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</si>
  <si>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</si>
  <si>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</si>
  <si>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</si>
  <si>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</si>
  <si>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</si>
  <si>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</si>
  <si>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</si>
  <si>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</si>
  <si>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</si>
  <si>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</si>
  <si>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</si>
  <si>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</si>
  <si>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</si>
  <si>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</si>
  <si>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</si>
  <si>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</si>
  <si>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</si>
  <si>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</si>
  <si>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</si>
  <si>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</si>
  <si>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</si>
  <si>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</si>
  <si>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</si>
  <si>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</si>
  <si>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</si>
  <si>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</si>
  <si>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</si>
  <si>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</si>
  <si>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</si>
  <si>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</si>
  <si>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</si>
  <si>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</si>
  <si>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</si>
  <si>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</si>
  <si>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</si>
  <si>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</si>
  <si>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</si>
  <si>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</si>
  <si>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</si>
  <si>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</si>
  <si>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</si>
  <si>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</si>
  <si>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</si>
  <si>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</si>
  <si>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</si>
  <si>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</si>
  <si>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</si>
  <si>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</si>
  <si>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</si>
  <si>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</si>
  <si>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</si>
  <si>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</si>
  <si>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</si>
  <si>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</si>
  <si>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</si>
  <si>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</si>
  <si>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</si>
  <si>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</si>
  <si>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</si>
  <si>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</si>
  <si>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</si>
  <si>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</si>
  <si>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</si>
  <si>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</si>
  <si>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</si>
  <si>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</si>
  <si>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</si>
  <si>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</si>
  <si>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</si>
  <si>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</si>
  <si>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</si>
  <si>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</si>
  <si>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</si>
  <si>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</si>
  <si>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</si>
  <si>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</si>
  <si>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</si>
  <si>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</si>
  <si>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</si>
  <si>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</si>
  <si>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</si>
  <si>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</si>
  <si>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</si>
  <si>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</si>
  <si>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</si>
  <si>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</si>
  <si>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</si>
  <si>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</si>
  <si>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</si>
  <si>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</si>
  <si>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</si>
  <si>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</si>
  <si>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</si>
  <si>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</si>
  <si>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</si>
  <si>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</si>
  <si>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</si>
  <si>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</si>
  <si>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</si>
  <si>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</si>
  <si>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</si>
  <si>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</si>
  <si>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</si>
  <si>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</si>
  <si>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</si>
  <si>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</si>
  <si>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</si>
  <si>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</si>
  <si>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</si>
  <si>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</si>
  <si>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</si>
  <si>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</si>
  <si>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</si>
  <si>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</si>
  <si>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</si>
  <si>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</si>
  <si>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</si>
  <si>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</si>
  <si>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</si>
  <si>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</si>
  <si>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</si>
  <si>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</si>
  <si>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</si>
  <si>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</si>
  <si>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</si>
  <si>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</si>
  <si>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</si>
  <si>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</si>
  <si>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</si>
  <si>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</si>
  <si>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</si>
  <si>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</si>
  <si>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</si>
  <si>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</si>
  <si>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</si>
  <si>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</si>
  <si>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</si>
  <si>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</si>
  <si>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</si>
  <si>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</si>
  <si>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</si>
  <si>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</si>
  <si>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</si>
  <si>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</si>
  <si>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</si>
  <si>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</si>
  <si>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</si>
  <si>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</si>
  <si>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</si>
  <si>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</si>
  <si>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</si>
  <si>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</si>
  <si>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</si>
  <si>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</si>
  <si>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</si>
  <si>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</si>
  <si>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</si>
  <si>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</si>
  <si>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</si>
  <si>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</si>
  <si>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</si>
  <si>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</si>
  <si>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</si>
  <si>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</si>
  <si>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</si>
  <si>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</si>
  <si>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</si>
  <si>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</si>
  <si>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</si>
  <si>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</si>
  <si>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</si>
  <si>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</si>
  <si>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</si>
  <si>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</si>
  <si>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</si>
  <si>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</si>
  <si>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</si>
  <si>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</si>
  <si>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</si>
  <si>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</si>
  <si>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</si>
  <si>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</si>
  <si>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</si>
  <si>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</si>
  <si>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</si>
  <si>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</si>
  <si>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</si>
  <si>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</si>
  <si>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</si>
  <si>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</si>
  <si>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</si>
  <si>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</si>
  <si>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</si>
  <si>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</si>
  <si>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</si>
  <si>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</si>
  <si>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</si>
  <si>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</si>
  <si>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</si>
  <si>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</si>
  <si>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</si>
  <si>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</si>
  <si>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</si>
  <si>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</si>
  <si>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</si>
  <si>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</si>
  <si>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</si>
  <si>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</si>
  <si>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</si>
  <si>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</si>
  <si>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</si>
  <si>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</si>
  <si>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</si>
  <si>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</si>
  <si>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</si>
  <si>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</si>
  <si>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</si>
  <si>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</si>
  <si>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</si>
  <si>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</si>
  <si>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</si>
  <si>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</si>
  <si>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</si>
  <si>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</si>
  <si>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</si>
  <si>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</si>
  <si>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</si>
  <si>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</si>
  <si>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</si>
  <si>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</si>
  <si>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</si>
  <si>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</si>
  <si>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</si>
  <si>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</si>
  <si>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</si>
  <si>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</si>
  <si>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</si>
  <si>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</si>
  <si>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</si>
  <si>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</si>
  <si>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</si>
  <si>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</si>
  <si>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</si>
  <si>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</si>
  <si>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</si>
  <si>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</si>
  <si>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</si>
  <si>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</si>
  <si>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</si>
  <si>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</si>
  <si>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</si>
  <si>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</si>
  <si>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</si>
  <si>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</si>
  <si>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</si>
  <si>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</si>
  <si>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</si>
  <si>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</si>
  <si>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</si>
  <si>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</si>
  <si>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</si>
  <si>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</si>
  <si>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</si>
  <si>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</si>
  <si>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</si>
  <si>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</si>
  <si>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</si>
  <si>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</si>
  <si>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</si>
  <si>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</si>
  <si>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</si>
  <si>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</si>
  <si>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</si>
  <si>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</si>
  <si>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</si>
  <si>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</si>
  <si>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</si>
  <si>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</si>
  <si>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</si>
  <si>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</si>
  <si>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</si>
  <si>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</si>
  <si>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</si>
  <si>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</si>
  <si>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</si>
  <si>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</si>
  <si>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</si>
  <si>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</si>
  <si>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</si>
  <si>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</si>
  <si>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</si>
  <si>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</si>
  <si>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</si>
  <si>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</si>
  <si>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</si>
  <si>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</si>
  <si>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</si>
  <si>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</si>
  <si>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</si>
  <si>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</si>
  <si>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</si>
  <si>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</si>
  <si>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</si>
  <si>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</si>
  <si>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</si>
  <si>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</si>
  <si>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</si>
  <si>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</si>
  <si>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</si>
  <si>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</si>
  <si>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</si>
  <si>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</si>
  <si>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</si>
  <si>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</si>
  <si>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</si>
  <si>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</si>
  <si>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</si>
  <si>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</si>
  <si>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</si>
  <si>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</si>
  <si>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</si>
  <si>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</si>
  <si>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</si>
  <si>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</si>
  <si>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</si>
  <si>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</si>
  <si>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</si>
  <si>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</si>
  <si>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</si>
  <si>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</si>
  <si>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</si>
  <si>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</si>
  <si>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</si>
  <si>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</si>
  <si>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</si>
  <si>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</si>
  <si>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</si>
  <si>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</si>
  <si>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</si>
  <si>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</si>
  <si>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</si>
  <si>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</si>
  <si>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</si>
  <si>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</si>
  <si>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</si>
  <si>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</si>
  <si>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</si>
  <si>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</si>
  <si>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</si>
  <si>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</si>
  <si>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</si>
  <si>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</si>
  <si>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</si>
  <si>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</si>
  <si>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</si>
  <si>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</si>
  <si>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</si>
  <si>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</si>
  <si>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</si>
  <si>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</si>
  <si>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</si>
  <si>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</si>
  <si>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</si>
  <si>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</si>
  <si>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</si>
  <si>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</si>
  <si>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</si>
  <si>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</si>
  <si>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</si>
  <si>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</si>
  <si>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</si>
  <si>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</si>
  <si>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</si>
  <si>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</si>
  <si>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</si>
  <si>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</si>
  <si>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</si>
  <si>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</si>
  <si>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</si>
  <si>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</si>
  <si>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</si>
  <si>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</si>
  <si>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</si>
  <si>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</si>
  <si>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</si>
  <si>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</si>
  <si>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</si>
  <si>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</si>
  <si>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</si>
  <si>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</si>
  <si>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</si>
  <si>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</si>
  <si>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</si>
  <si>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</si>
  <si>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</si>
  <si>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</si>
  <si>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</si>
  <si>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</si>
  <si>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</si>
  <si>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</si>
  <si>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</si>
  <si>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</si>
  <si>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</si>
  <si>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</si>
  <si>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</si>
  <si>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</si>
  <si>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</si>
  <si>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</si>
  <si>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</si>
  <si>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</si>
  <si>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</si>
  <si>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</si>
  <si>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</si>
  <si>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</si>
  <si>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</si>
  <si>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</si>
  <si>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</si>
  <si>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</si>
  <si>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</si>
  <si>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</si>
  <si>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</si>
  <si>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</si>
  <si>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</si>
  <si>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</si>
  <si>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</si>
  <si>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</si>
  <si>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</si>
  <si>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</si>
  <si>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</si>
  <si>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</si>
  <si>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</si>
  <si>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</si>
  <si>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</si>
  <si>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</si>
  <si>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</si>
  <si>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</si>
  <si>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</si>
  <si>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</si>
  <si>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</si>
  <si>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</si>
  <si>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</si>
  <si>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</si>
  <si>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</si>
  <si>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</si>
  <si>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</si>
  <si>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</si>
  <si>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</si>
  <si>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</si>
  <si>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</si>
  <si>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</si>
  <si>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</si>
  <si>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</si>
  <si>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</si>
  <si>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</si>
  <si>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</si>
  <si>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</si>
  <si>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</si>
  <si>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</si>
  <si>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</si>
  <si>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</si>
  <si>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</si>
  <si>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</si>
  <si>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</si>
  <si>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</si>
  <si>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</si>
  <si>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</si>
  <si>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</si>
  <si>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</si>
  <si>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</si>
  <si>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</si>
  <si>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</si>
  <si>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</si>
  <si>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</si>
  <si>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</si>
  <si>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</si>
  <si>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</si>
  <si>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</si>
  <si>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</si>
  <si>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</si>
  <si>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</si>
  <si>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</si>
  <si>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</si>
  <si>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</si>
  <si>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</si>
  <si>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</si>
  <si>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</si>
  <si>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</si>
  <si>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</si>
  <si>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</si>
  <si>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</si>
  <si>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</si>
  <si>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</si>
  <si>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</si>
  <si>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</si>
  <si>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</si>
  <si>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</si>
  <si>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</si>
  <si>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</si>
  <si>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</si>
  <si>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</si>
  <si>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</si>
  <si>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</si>
  <si>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</si>
  <si>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</si>
  <si>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</si>
  <si>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</si>
  <si>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</si>
  <si>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</si>
  <si>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</si>
  <si>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</si>
  <si>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</si>
  <si>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</si>
  <si>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</si>
  <si>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</si>
  <si>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</si>
  <si>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</si>
  <si>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</si>
  <si>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</si>
  <si>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</si>
  <si>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</si>
  <si>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</si>
  <si>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</si>
  <si>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</si>
  <si>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</si>
  <si>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</si>
  <si>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</si>
  <si>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</si>
  <si>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</si>
  <si>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</si>
  <si>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</si>
  <si>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</si>
  <si>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</si>
  <si>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</si>
  <si>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</si>
  <si>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</si>
  <si>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</si>
  <si>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</si>
  <si>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</si>
  <si>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</si>
  <si>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</si>
  <si>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</si>
  <si>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</si>
  <si>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</si>
  <si>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</si>
  <si>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</si>
  <si>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</si>
  <si>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</si>
  <si>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</si>
  <si>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</si>
  <si>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</si>
  <si>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</si>
  <si>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</si>
  <si>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</si>
  <si>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</si>
  <si>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</si>
  <si>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</si>
  <si>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</si>
  <si>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</si>
  <si>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</si>
  <si>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</si>
  <si>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</si>
  <si>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</si>
  <si>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</si>
  <si>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</si>
  <si>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</si>
  <si>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</si>
  <si>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</si>
  <si>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</si>
  <si>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</si>
  <si>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</si>
  <si>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</si>
  <si>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</si>
  <si>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</si>
  <si>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</si>
  <si>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</si>
  <si>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</si>
  <si>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</si>
  <si>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</si>
  <si>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</si>
  <si>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</si>
  <si>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</si>
  <si>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</si>
  <si>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</si>
  <si>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</si>
  <si>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</si>
  <si>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</si>
  <si>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</si>
  <si>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</si>
  <si>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</si>
  <si>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</si>
  <si>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</si>
  <si>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</si>
  <si>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</si>
  <si>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</si>
  <si>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</si>
  <si>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</si>
  <si>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</si>
  <si>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</si>
  <si>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</si>
  <si>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</si>
  <si>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</si>
  <si>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</si>
  <si>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</si>
  <si>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</si>
  <si>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</si>
  <si>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</si>
  <si>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</si>
  <si>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</si>
  <si>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</si>
  <si>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</si>
  <si>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</si>
  <si>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</si>
  <si>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</si>
  <si>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</si>
  <si>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</si>
  <si>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</si>
  <si>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</si>
  <si>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</si>
  <si>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</si>
  <si>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</si>
  <si>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</si>
  <si>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</si>
  <si>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</si>
  <si>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</si>
  <si>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</si>
  <si>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</si>
  <si>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</si>
  <si>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</si>
  <si>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</si>
  <si>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</si>
  <si>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</si>
  <si>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</si>
  <si>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</si>
  <si>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</si>
  <si>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</si>
  <si>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</si>
  <si>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</si>
  <si>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</si>
  <si>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</si>
  <si>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</si>
  <si>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</si>
  <si>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</si>
  <si>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</si>
  <si>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</si>
  <si>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</si>
  <si>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</si>
  <si>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</si>
  <si>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</si>
  <si>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</si>
  <si>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</si>
  <si>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</si>
  <si>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</si>
  <si>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</si>
  <si>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</si>
  <si>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</si>
  <si>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</si>
  <si>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</si>
  <si>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</si>
  <si>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</si>
  <si>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</si>
  <si>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</si>
  <si>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</si>
  <si>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</si>
  <si>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</si>
  <si>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</si>
  <si>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</si>
  <si>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</si>
  <si>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</si>
  <si>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</si>
  <si>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</si>
  <si>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</si>
  <si>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</si>
  <si>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</si>
  <si>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</si>
  <si>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</si>
  <si>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</si>
  <si>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</si>
  <si>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</si>
  <si>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</si>
  <si>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</si>
  <si>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</si>
  <si>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</si>
  <si>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</si>
  <si>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</si>
  <si>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</si>
  <si>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</si>
  <si>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</si>
  <si>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</si>
  <si>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</si>
  <si>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</si>
  <si>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</si>
  <si>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</si>
  <si>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</si>
  <si>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</si>
  <si>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</si>
  <si>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</si>
  <si>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</si>
  <si>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</si>
  <si>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</si>
  <si>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</si>
  <si>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</si>
  <si>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</si>
  <si>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</si>
  <si>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</si>
  <si>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</si>
  <si>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</si>
  <si>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</si>
  <si>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</si>
  <si>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</si>
  <si>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</si>
  <si>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</si>
  <si>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</si>
  <si>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</si>
  <si>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</si>
  <si>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</si>
  <si>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</si>
  <si>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</si>
  <si>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</si>
  <si>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</si>
  <si>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</si>
  <si>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</si>
  <si>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</si>
  <si>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</si>
  <si>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</si>
  <si>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</si>
  <si>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</si>
  <si>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</si>
  <si>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</si>
  <si>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</si>
  <si>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</si>
  <si>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</si>
  <si>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</si>
  <si>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</si>
  <si>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</si>
  <si>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</si>
  <si>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</si>
  <si>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</si>
  <si>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</si>
  <si>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</si>
  <si>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</si>
  <si>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</si>
  <si>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</si>
  <si>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</si>
  <si>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</si>
  <si>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</si>
  <si>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</si>
  <si>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</si>
  <si>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</si>
  <si>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</si>
  <si>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</si>
  <si>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</si>
  <si>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</si>
  <si>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</si>
  <si>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</si>
  <si>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</si>
  <si>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</si>
  <si>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</si>
  <si>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</si>
  <si>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</si>
  <si>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</si>
  <si>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</si>
  <si>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</si>
  <si>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</si>
  <si>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</si>
  <si>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</si>
  <si>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</si>
  <si>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</si>
  <si>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</si>
  <si>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</si>
  <si>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</si>
  <si>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</si>
  <si>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</si>
  <si>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</si>
  <si>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</si>
  <si>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</si>
  <si>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</si>
  <si>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</si>
  <si>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</si>
  <si>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</si>
  <si>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</si>
  <si>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</si>
  <si>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</si>
  <si>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</si>
  <si>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</si>
  <si>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</si>
  <si>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</si>
  <si>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</si>
  <si>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</si>
  <si>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</si>
  <si>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</si>
  <si>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</si>
  <si>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</si>
  <si>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</si>
  <si>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</si>
  <si>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</si>
  <si>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</si>
  <si>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</si>
  <si>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</si>
  <si>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</si>
  <si>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</si>
  <si>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</si>
  <si>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</si>
  <si>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</si>
  <si>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</si>
  <si>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</si>
  <si>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</si>
  <si>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</si>
  <si>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</si>
  <si>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</si>
  <si>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</si>
  <si>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</si>
  <si>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</si>
  <si>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</si>
  <si>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</si>
  <si>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</si>
  <si>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</si>
  <si>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</si>
  <si>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</si>
  <si>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</si>
  <si>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</si>
  <si>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</si>
  <si>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</si>
  <si>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</si>
  <si>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</si>
  <si>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</si>
  <si>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</si>
  <si>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</si>
  <si>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</si>
  <si>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</si>
  <si>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</si>
  <si>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</si>
  <si>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</si>
  <si>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</si>
  <si>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</si>
  <si>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</si>
  <si>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</si>
  <si>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</si>
  <si>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</si>
  <si>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</si>
  <si>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</si>
  <si>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</si>
  <si>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</si>
  <si>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</si>
  <si>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</si>
  <si>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</si>
  <si>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</si>
  <si>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</si>
  <si>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</si>
  <si>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</si>
  <si>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</si>
  <si>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</si>
  <si>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</si>
  <si>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</si>
  <si>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</si>
  <si>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</si>
  <si>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</si>
  <si>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</si>
  <si>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</si>
  <si>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</si>
  <si>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</si>
  <si>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</si>
  <si>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</si>
  <si>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</si>
  <si>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</si>
  <si>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</si>
  <si>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</si>
  <si>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</si>
  <si>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</si>
  <si>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</si>
  <si>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</si>
  <si>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</si>
  <si>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</si>
  <si>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</si>
  <si>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</si>
  <si>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</si>
  <si>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</si>
  <si>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</si>
  <si>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</si>
  <si>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</si>
  <si>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</si>
  <si>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</si>
  <si>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</si>
  <si>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</si>
  <si>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</si>
  <si>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</si>
  <si>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</si>
  <si>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</si>
  <si>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</si>
  <si>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</si>
  <si>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</si>
  <si>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</si>
  <si>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</si>
  <si>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</si>
  <si>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</si>
  <si>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</si>
  <si>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</si>
  <si>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</si>
  <si>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</si>
  <si>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</si>
  <si>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</si>
  <si>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</si>
  <si>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</si>
  <si>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</si>
  <si>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</si>
  <si>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</si>
  <si>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</si>
  <si>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</si>
  <si>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</si>
  <si>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</si>
  <si>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</si>
  <si>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</si>
  <si>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</si>
  <si>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</si>
  <si>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</si>
  <si>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</si>
  <si>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</si>
  <si>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</si>
  <si>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</si>
  <si>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</si>
  <si>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</si>
  <si>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</si>
  <si>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</si>
  <si>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</si>
  <si>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</si>
  <si>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</si>
  <si>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</si>
  <si>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</si>
  <si>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</si>
  <si>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</si>
  <si>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</si>
  <si>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</si>
  <si>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</si>
  <si>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</si>
  <si>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</si>
  <si>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</si>
  <si>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</si>
  <si>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</si>
  <si>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</si>
  <si>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</si>
  <si>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</si>
  <si>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</si>
  <si>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</si>
  <si>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</si>
  <si>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</si>
  <si>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</si>
  <si>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</si>
  <si>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</si>
  <si>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</si>
  <si>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</si>
  <si>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</si>
  <si>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</si>
  <si>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</si>
  <si>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</si>
  <si>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</si>
  <si>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</si>
  <si>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</si>
  <si>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</si>
  <si>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</si>
  <si>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</si>
  <si>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</si>
  <si>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</si>
  <si>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</si>
  <si>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</si>
  <si>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</si>
  <si>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</si>
  <si>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</si>
  <si>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</si>
  <si>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</si>
  <si>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</si>
  <si>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</si>
  <si>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</si>
  <si>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</si>
  <si>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</si>
  <si>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</si>
  <si>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</si>
  <si>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</si>
  <si>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</si>
  <si>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</si>
  <si>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</si>
  <si>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</si>
  <si>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</si>
  <si>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</si>
  <si>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</si>
  <si>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</si>
  <si>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</si>
  <si>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</si>
  <si>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</si>
  <si>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</si>
  <si>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</si>
  <si>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</si>
  <si>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</si>
  <si>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</si>
  <si>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</si>
  <si>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</si>
  <si>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</si>
  <si>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</si>
  <si>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</si>
  <si>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</si>
  <si>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</si>
  <si>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</si>
  <si>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</si>
  <si>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</si>
  <si>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</si>
  <si>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</si>
  <si>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</si>
  <si>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</si>
  <si>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</si>
  <si>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</si>
  <si>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</si>
  <si>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</si>
  <si>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</si>
  <si>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</si>
  <si>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</si>
  <si>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</si>
  <si>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</si>
  <si>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</si>
  <si>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</si>
  <si>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</si>
  <si>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</si>
  <si>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</si>
  <si>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</si>
  <si>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</si>
  <si>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</si>
  <si>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</si>
  <si>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</si>
  <si>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</si>
  <si>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</si>
  <si>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</si>
  <si>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</si>
  <si>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</si>
  <si>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</si>
  <si>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</si>
  <si>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</si>
  <si>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</si>
  <si>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</si>
  <si>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</si>
  <si>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</si>
  <si>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</si>
  <si>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</si>
  <si>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</si>
  <si>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</si>
  <si>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</si>
  <si>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</si>
  <si>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</si>
  <si>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</si>
  <si>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</si>
  <si>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</si>
  <si>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</si>
  <si>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</si>
  <si>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</si>
  <si>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</si>
  <si>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</si>
  <si>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</si>
  <si>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</si>
  <si>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</si>
  <si>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</si>
  <si>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</si>
  <si>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</si>
  <si>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</si>
  <si>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</si>
  <si>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</si>
  <si>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</si>
  <si>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</si>
  <si>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</si>
  <si>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</si>
  <si>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</si>
  <si>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</si>
  <si>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</si>
  <si>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</si>
  <si>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</si>
  <si>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</si>
  <si>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</si>
  <si>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</si>
  <si>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</si>
  <si>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</si>
  <si>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</si>
  <si>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</si>
  <si>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</si>
  <si>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</si>
  <si>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</si>
  <si>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</si>
  <si>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</si>
  <si>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</si>
  <si>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</si>
  <si>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</si>
  <si>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</si>
  <si>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</si>
  <si>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</si>
  <si>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</si>
  <si>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</si>
  <si>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</si>
  <si>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</si>
  <si>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</si>
  <si>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</si>
  <si>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</si>
  <si>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</si>
  <si>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</si>
  <si>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</si>
  <si>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</si>
  <si>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</si>
  <si>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</si>
  <si>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</si>
  <si>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</si>
  <si>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</si>
  <si>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</si>
  <si>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</si>
  <si>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</si>
  <si>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</si>
  <si>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</si>
  <si>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</si>
  <si>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</si>
  <si>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</si>
  <si>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</si>
  <si>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</si>
  <si>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</si>
  <si>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</si>
  <si>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</si>
  <si>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</si>
  <si>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</si>
  <si>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</si>
  <si>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</si>
  <si>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</si>
  <si>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</si>
  <si>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</si>
  <si>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</si>
  <si>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</si>
  <si>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</si>
  <si>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</si>
  <si>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</si>
  <si>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</si>
  <si>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</si>
  <si>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</si>
  <si>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</si>
  <si>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</si>
  <si>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</si>
  <si>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</si>
  <si>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</si>
  <si>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</si>
  <si>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</si>
  <si>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</si>
  <si>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</si>
  <si>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</si>
  <si>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</si>
  <si>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</si>
  <si>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</si>
  <si>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</si>
  <si>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</si>
  <si>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</si>
  <si>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</si>
  <si>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</si>
  <si>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</si>
  <si>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</si>
  <si>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</si>
  <si>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</si>
  <si>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</si>
  <si>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</si>
  <si>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</si>
  <si>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</si>
  <si>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</si>
  <si>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</si>
  <si>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</si>
  <si>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</si>
  <si>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</si>
  <si>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</si>
  <si>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</si>
  <si>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</si>
  <si>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</si>
  <si>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</si>
  <si>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</si>
  <si>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</si>
  <si>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</si>
  <si>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</si>
  <si>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</si>
  <si>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</si>
  <si>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</si>
  <si>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</si>
  <si>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</si>
  <si>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</si>
  <si>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</si>
  <si>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</si>
  <si>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</si>
  <si>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</si>
  <si>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</si>
  <si>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</si>
  <si>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</si>
  <si>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</si>
  <si>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</si>
  <si>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</si>
  <si>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</si>
  <si>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</si>
  <si>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</si>
  <si>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</si>
  <si>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</si>
  <si>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</si>
  <si>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</si>
  <si>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</si>
  <si>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</si>
  <si>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</si>
  <si>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</si>
  <si>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</si>
  <si>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</si>
  <si>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</si>
  <si>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</si>
  <si>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</si>
  <si>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</si>
  <si>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</si>
  <si>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</si>
  <si>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</si>
  <si>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</si>
  <si>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</si>
  <si>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</si>
  <si>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</si>
  <si>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</si>
  <si>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</si>
  <si>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</si>
  <si>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</si>
  <si>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</si>
  <si>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</si>
  <si>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</si>
  <si>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</si>
  <si>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</si>
  <si>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</si>
  <si>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</si>
  <si>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</si>
  <si>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</si>
  <si>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</si>
  <si>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</si>
  <si>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</si>
  <si>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</si>
  <si>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</si>
  <si>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</si>
  <si>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</si>
  <si>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</si>
  <si>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</si>
  <si>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</si>
  <si>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</si>
  <si>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</si>
  <si>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</si>
  <si>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</si>
  <si>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</si>
  <si>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</si>
  <si>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</si>
  <si>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</si>
  <si>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</si>
  <si>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</si>
  <si>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</si>
  <si>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</si>
  <si>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</si>
  <si>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</si>
  <si>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</si>
  <si>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</si>
  <si>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</si>
  <si>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</si>
  <si>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</si>
  <si>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</si>
  <si>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</si>
  <si>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</si>
  <si>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</si>
  <si>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</si>
  <si>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</si>
  <si>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</si>
  <si>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</si>
  <si>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</si>
  <si>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</si>
  <si>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</si>
  <si>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</si>
  <si>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</si>
  <si>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</si>
  <si>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</si>
  <si>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</si>
  <si>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</si>
  <si>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</si>
  <si>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</si>
  <si>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</si>
  <si>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</si>
  <si>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</si>
  <si>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</si>
  <si>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</si>
  <si>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</si>
  <si>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</si>
  <si>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</si>
  <si>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</si>
  <si>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</si>
  <si>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</si>
  <si>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</si>
  <si>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</si>
  <si>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</si>
  <si>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</si>
  <si>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</si>
  <si>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</si>
  <si>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</si>
  <si>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</si>
  <si>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</si>
  <si>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</si>
  <si>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</si>
  <si>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</si>
  <si>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</si>
  <si>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</si>
  <si>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</si>
  <si>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</si>
  <si>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</si>
  <si>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</si>
  <si>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</si>
  <si>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</si>
  <si>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</si>
  <si>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</si>
  <si>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</si>
  <si>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</si>
  <si>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</si>
  <si>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</si>
  <si>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</si>
  <si>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</si>
  <si>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</si>
  <si>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</si>
  <si>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</si>
  <si>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</si>
  <si>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</si>
  <si>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</si>
  <si>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</si>
  <si>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</si>
  <si>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</si>
  <si>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</si>
  <si>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</si>
  <si>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</si>
  <si>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</si>
  <si>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</si>
  <si>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</si>
  <si>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</si>
  <si>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</si>
  <si>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</si>
  <si>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</si>
  <si>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</si>
  <si>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</si>
  <si>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</si>
  <si>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</si>
  <si>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</si>
  <si>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</si>
  <si>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</si>
  <si>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</si>
  <si>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</si>
  <si>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</si>
  <si>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</si>
  <si>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</si>
  <si>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</si>
  <si>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</si>
  <si>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</si>
  <si>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</si>
  <si>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</si>
  <si>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</si>
  <si>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</si>
  <si>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</si>
  <si>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</si>
  <si>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</si>
  <si>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</si>
  <si>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</si>
  <si>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</si>
  <si>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</si>
  <si>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</si>
  <si>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</si>
  <si>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</si>
  <si>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</si>
  <si>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</si>
  <si>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</si>
  <si>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</si>
  <si>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</si>
  <si>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</si>
  <si>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</si>
  <si>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</si>
  <si>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</si>
  <si>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</si>
  <si>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</si>
  <si>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</si>
  <si>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</si>
  <si>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</si>
  <si>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</si>
  <si>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</si>
  <si>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</si>
  <si>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</si>
  <si>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</si>
  <si>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</si>
  <si>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</si>
  <si>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</si>
  <si>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</si>
  <si>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</si>
  <si>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</si>
  <si>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</si>
  <si>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</si>
  <si>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</si>
  <si>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</si>
  <si>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</si>
  <si>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</si>
  <si>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</si>
  <si>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</si>
  <si>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</si>
  <si>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</si>
  <si>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</si>
  <si>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</si>
  <si>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</si>
  <si>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</si>
  <si>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</si>
  <si>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</si>
  <si>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</si>
  <si>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</si>
  <si>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</si>
  <si>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</si>
  <si>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</si>
  <si>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</si>
  <si>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</si>
  <si>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</si>
  <si>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</si>
  <si>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</si>
  <si>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</si>
  <si>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</si>
  <si>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</si>
  <si>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</si>
  <si>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</si>
  <si>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</si>
  <si>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</si>
  <si>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</si>
  <si>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</si>
  <si>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</si>
  <si>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</si>
  <si>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</si>
  <si>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</si>
  <si>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</si>
  <si>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</si>
  <si>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</si>
  <si>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</si>
  <si>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</si>
  <si>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</si>
  <si>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</si>
  <si>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</si>
  <si>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</si>
  <si>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</si>
  <si>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</si>
  <si>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</si>
  <si>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</si>
  <si>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</si>
  <si>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</si>
  <si>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</si>
  <si>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</si>
  <si>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</si>
  <si>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</si>
  <si>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</si>
  <si>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</si>
  <si>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</si>
  <si>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</si>
  <si>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</si>
  <si>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</si>
  <si>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</si>
  <si>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</si>
  <si>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</si>
  <si>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</si>
  <si>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</si>
  <si>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</si>
  <si>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</si>
  <si>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</si>
  <si>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</si>
  <si>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</si>
  <si>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</si>
  <si>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</si>
  <si>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</si>
  <si>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</si>
  <si>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</si>
  <si>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</si>
  <si>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</si>
  <si>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</si>
  <si>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</si>
  <si>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</si>
  <si>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</si>
  <si>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</si>
  <si>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</si>
  <si>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</si>
  <si>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</si>
  <si>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</si>
  <si>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</si>
  <si>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</si>
  <si>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</si>
  <si>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</si>
  <si>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</si>
  <si>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</si>
  <si>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</si>
  <si>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</si>
  <si>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</si>
  <si>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</si>
  <si>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</si>
  <si>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</si>
  <si>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</si>
  <si>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</si>
  <si>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</si>
  <si>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</si>
  <si>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</si>
  <si>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</si>
  <si>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</si>
  <si>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</si>
  <si>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</si>
  <si>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</si>
  <si>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</si>
  <si>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</si>
  <si>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</si>
  <si>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</si>
  <si>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</si>
  <si>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</si>
  <si>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</si>
  <si>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</si>
  <si>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</si>
  <si>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</si>
  <si>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</si>
  <si>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</si>
  <si>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</si>
  <si>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</si>
  <si>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</si>
  <si>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</si>
  <si>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</si>
  <si>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</si>
  <si>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</si>
  <si>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</si>
  <si>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</si>
  <si>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</si>
  <si>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</si>
  <si>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</si>
  <si>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</si>
  <si>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</si>
  <si>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</si>
  <si>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</si>
  <si>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</si>
  <si>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</si>
  <si>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</si>
  <si>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</si>
  <si>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</si>
  <si>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</si>
  <si>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</si>
  <si>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</si>
  <si>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</si>
  <si>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</si>
  <si>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</si>
  <si>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</si>
  <si>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</si>
  <si>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</si>
  <si>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</si>
  <si>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</si>
  <si>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</si>
  <si>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</si>
  <si>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</si>
  <si>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</si>
  <si>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</si>
  <si>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</si>
  <si>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</si>
  <si>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</si>
  <si>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</si>
  <si>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</si>
  <si>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</si>
  <si>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</si>
  <si>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</si>
  <si>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</si>
  <si>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</si>
  <si>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</si>
  <si>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</si>
  <si>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</si>
  <si>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</si>
  <si>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</si>
  <si>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</si>
  <si>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</si>
  <si>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</si>
  <si>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</si>
  <si>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</si>
  <si>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</si>
  <si>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</si>
  <si>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</si>
  <si>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</si>
  <si>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</si>
  <si>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</si>
  <si>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</si>
  <si>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</si>
  <si>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</si>
  <si>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</si>
  <si>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</si>
  <si>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</si>
  <si>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</si>
  <si>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</si>
  <si>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</si>
  <si>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</si>
  <si>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</si>
  <si>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</si>
  <si>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</si>
  <si>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</si>
  <si>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</si>
  <si>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</si>
  <si>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</si>
  <si>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</si>
  <si>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</si>
  <si>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</si>
  <si>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</si>
  <si>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</si>
  <si>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</si>
  <si>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</si>
  <si>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</si>
  <si>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</si>
  <si>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</si>
  <si>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</si>
  <si>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</si>
  <si>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</si>
  <si>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</si>
  <si>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</si>
  <si>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</si>
  <si>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</si>
  <si>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</si>
  <si>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</si>
  <si>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</si>
  <si>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</si>
  <si>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</si>
  <si>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</si>
  <si>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</si>
  <si>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</si>
  <si>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</si>
  <si>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</si>
  <si>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</si>
  <si>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</si>
  <si>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</si>
  <si>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</si>
  <si>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</si>
  <si>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</si>
  <si>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</si>
  <si>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</si>
  <si>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</si>
  <si>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</si>
  <si>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</si>
  <si>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</si>
  <si>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</si>
  <si>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</si>
  <si>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</si>
  <si>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</si>
  <si>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</si>
  <si>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</si>
  <si>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</si>
  <si>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</si>
  <si>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</si>
  <si>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</si>
  <si>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</si>
  <si>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</si>
  <si>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</si>
  <si>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</si>
  <si>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</si>
  <si>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</si>
  <si>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</si>
  <si>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</si>
  <si>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</si>
  <si>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</si>
  <si>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</si>
  <si>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</si>
  <si>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</si>
  <si>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</si>
  <si>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</si>
  <si>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</si>
  <si>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</si>
  <si>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</si>
  <si>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</si>
  <si>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</si>
  <si>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</si>
  <si>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</si>
  <si>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</si>
  <si>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</si>
  <si>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</si>
  <si>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</si>
  <si>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</si>
  <si>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</si>
  <si>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</si>
  <si>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</si>
  <si>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</si>
  <si>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</si>
  <si>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</si>
  <si>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</si>
  <si>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</si>
  <si>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</si>
  <si>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</si>
  <si>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</si>
  <si>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</si>
  <si>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</si>
  <si>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</si>
  <si>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</si>
  <si>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</si>
  <si>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</si>
  <si>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</si>
  <si>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</si>
  <si>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</si>
  <si>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</si>
  <si>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</si>
  <si>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</si>
  <si>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</si>
  <si>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</si>
  <si>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</si>
  <si>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</si>
  <si>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</si>
  <si>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</si>
  <si>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</si>
  <si>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</si>
  <si>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</si>
  <si>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</si>
  <si>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</si>
  <si>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</si>
  <si>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</si>
  <si>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</si>
  <si>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</si>
  <si>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</si>
  <si>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</si>
  <si>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</si>
  <si>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</si>
  <si>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</si>
  <si>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</si>
  <si>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</si>
  <si>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</si>
  <si>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</si>
  <si>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</si>
  <si>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</si>
  <si>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</si>
  <si>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</si>
  <si>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</si>
  <si>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</si>
  <si>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</si>
  <si>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</si>
  <si>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</si>
  <si>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</si>
  <si>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</si>
  <si>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</si>
  <si>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</si>
  <si>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</si>
  <si>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</si>
  <si>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</si>
  <si>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</si>
  <si>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</si>
  <si>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</si>
  <si>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</si>
  <si>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</si>
  <si>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</si>
  <si>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</si>
  <si>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</si>
  <si>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</si>
  <si>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</si>
  <si>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</si>
  <si>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</si>
  <si>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</si>
  <si>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</si>
  <si>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</si>
  <si>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</si>
  <si>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</si>
  <si>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</si>
  <si>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</si>
  <si>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</si>
  <si>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</si>
  <si>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</si>
  <si>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</si>
  <si>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</si>
  <si>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</si>
  <si>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</si>
  <si>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</si>
  <si>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</si>
  <si>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</si>
  <si>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</si>
  <si>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</si>
  <si>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</si>
  <si>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</si>
  <si>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</si>
  <si>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</si>
  <si>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</si>
  <si>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</si>
  <si>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</si>
  <si>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</si>
  <si>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</si>
  <si>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</si>
  <si>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</si>
  <si>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</si>
  <si>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</si>
  <si>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</si>
  <si>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</si>
  <si>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</si>
  <si>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</si>
  <si>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</si>
  <si>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</si>
  <si>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</si>
  <si>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</si>
  <si>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</si>
  <si>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</si>
  <si>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</si>
  <si>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</si>
  <si>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</si>
  <si>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</si>
  <si>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</si>
  <si>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</si>
  <si>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</si>
  <si>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</si>
  <si>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</si>
  <si>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</si>
  <si>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</si>
  <si>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</si>
  <si>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</si>
  <si>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</si>
  <si>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</si>
  <si>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</si>
  <si>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</si>
  <si>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</si>
  <si>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</si>
  <si>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</si>
  <si>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</si>
  <si>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</si>
  <si>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</si>
  <si>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</si>
  <si>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</si>
  <si>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</si>
  <si>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</si>
  <si>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</si>
  <si>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</si>
  <si>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</si>
  <si>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</si>
  <si>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</si>
  <si>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</si>
  <si>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</si>
  <si>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</si>
  <si>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</si>
  <si>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</si>
  <si>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</si>
  <si>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</si>
  <si>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</si>
  <si>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</si>
  <si>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</si>
  <si>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</si>
  <si>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</si>
  <si>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</si>
  <si>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</si>
  <si>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</si>
  <si>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</si>
  <si>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</si>
  <si>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</si>
  <si>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</si>
  <si>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</si>
  <si>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</si>
  <si>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</si>
  <si>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</si>
  <si>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</si>
  <si>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</si>
  <si>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</si>
  <si>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</si>
  <si>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</si>
  <si>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</si>
  <si>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</si>
  <si>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</si>
  <si>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</si>
  <si>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</si>
  <si>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</si>
  <si>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</si>
  <si>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</si>
  <si>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</si>
  <si>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</si>
  <si>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</si>
  <si>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</si>
  <si>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</si>
  <si>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</si>
  <si>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</si>
  <si>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</si>
  <si>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</si>
  <si>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</si>
  <si>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</si>
  <si>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</si>
  <si>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</si>
  <si>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</si>
  <si>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</si>
  <si>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</si>
  <si>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</si>
  <si>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</si>
  <si>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</si>
  <si>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</si>
  <si>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</si>
  <si>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</si>
  <si>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</si>
  <si>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</si>
  <si>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</si>
  <si>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</si>
  <si>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</si>
  <si>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</si>
  <si>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</si>
  <si>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</si>
  <si>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</si>
  <si>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</si>
  <si>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</si>
  <si>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</si>
  <si>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</si>
  <si>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</si>
  <si>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</si>
  <si>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</si>
  <si>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</si>
  <si>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</si>
  <si>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</si>
  <si>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</si>
  <si>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</si>
  <si>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</si>
  <si>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</si>
  <si>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</si>
  <si>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</si>
  <si>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</si>
  <si>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</si>
  <si>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</si>
  <si>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</si>
  <si>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</si>
  <si>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</si>
  <si>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</si>
  <si>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</si>
  <si>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</si>
  <si>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</si>
  <si>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</si>
  <si>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</si>
  <si>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</si>
  <si>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</si>
  <si>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</si>
  <si>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</si>
  <si>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</si>
  <si>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</si>
  <si>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</si>
  <si>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</si>
  <si>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</si>
  <si>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</si>
  <si>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</si>
  <si>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</si>
  <si>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</si>
  <si>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</si>
  <si>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</si>
  <si>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</si>
  <si>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</si>
  <si>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</si>
  <si>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</si>
  <si>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</si>
  <si>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</si>
  <si>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</si>
  <si>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</si>
  <si>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</si>
  <si>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</si>
  <si>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</si>
  <si>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</si>
  <si>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</si>
  <si>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</si>
  <si>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</si>
  <si>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</si>
  <si>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</si>
  <si>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</si>
  <si>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</si>
  <si>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</si>
  <si>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</si>
  <si>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</si>
  <si>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</si>
  <si>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</si>
  <si>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</si>
  <si>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</si>
  <si>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</si>
  <si>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</si>
  <si>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</si>
  <si>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</si>
  <si>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</si>
  <si>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</si>
  <si>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</si>
  <si>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</si>
  <si>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</si>
  <si>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</si>
  <si>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</si>
  <si>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</si>
  <si>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</si>
  <si>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</si>
  <si>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</si>
  <si>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</si>
  <si>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</si>
  <si>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</si>
  <si>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</si>
  <si>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</si>
  <si>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</si>
  <si>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</si>
  <si>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</si>
  <si>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</si>
  <si>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</si>
  <si>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</si>
  <si>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</si>
  <si>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</si>
  <si>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</si>
  <si>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</si>
  <si>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</si>
  <si>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</si>
  <si>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</si>
  <si>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</si>
  <si>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</si>
  <si>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</si>
  <si>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</si>
  <si>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</si>
  <si>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</si>
  <si>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</si>
  <si>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</si>
  <si>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</si>
  <si>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</si>
  <si>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</si>
  <si>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</si>
  <si>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</si>
  <si>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</si>
  <si>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</si>
  <si>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</si>
  <si>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</si>
  <si>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</si>
  <si>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</si>
  <si>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</si>
  <si>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</si>
  <si>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</si>
  <si>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</si>
  <si>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</si>
  <si>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</si>
  <si>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</si>
  <si>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</si>
  <si>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</si>
  <si>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</si>
  <si>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</si>
  <si>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</si>
  <si>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</si>
  <si>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</si>
  <si>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</si>
  <si>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</si>
  <si>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</si>
  <si>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</si>
  <si>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</si>
  <si>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</si>
  <si>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</si>
  <si>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</si>
  <si>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</si>
  <si>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</si>
  <si>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</si>
  <si>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</si>
  <si>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</si>
  <si>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</si>
  <si>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</si>
  <si>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</si>
  <si>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</si>
  <si>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</si>
  <si>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</si>
  <si>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</si>
  <si>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</si>
  <si>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</si>
  <si>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</si>
  <si>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</si>
  <si>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</si>
  <si>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</si>
  <si>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</si>
  <si>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</si>
  <si>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</si>
  <si>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</si>
  <si>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</si>
  <si>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</si>
  <si>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</si>
  <si>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</si>
  <si>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</si>
  <si>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</si>
  <si>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</si>
  <si>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</si>
  <si>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</si>
  <si>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</si>
  <si>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</si>
  <si>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</si>
  <si>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</si>
  <si>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</si>
  <si>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</si>
  <si>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</si>
  <si>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</si>
  <si>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</si>
  <si>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</si>
  <si>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</si>
  <si>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</si>
  <si>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</si>
  <si>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</si>
  <si>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</si>
  <si>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</si>
  <si>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</si>
  <si>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</si>
  <si>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</si>
  <si>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</si>
  <si>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</si>
  <si>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</si>
  <si>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</si>
  <si>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</si>
  <si>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</si>
  <si>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</si>
  <si>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</si>
  <si>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</si>
  <si>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</si>
  <si>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</si>
  <si>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</si>
  <si>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</si>
  <si>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</si>
  <si>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</si>
  <si>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</si>
  <si>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</si>
  <si>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</si>
  <si>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</si>
  <si>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</si>
  <si>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</si>
  <si>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</si>
  <si>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</si>
  <si>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</si>
  <si>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</si>
  <si>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</si>
  <si>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</si>
  <si>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</si>
  <si>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</si>
  <si>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</si>
  <si>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</si>
  <si>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</si>
  <si>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</si>
  <si>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</si>
  <si>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</si>
  <si>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</si>
  <si>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</si>
  <si>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</si>
  <si>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</si>
  <si>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</si>
  <si>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</si>
  <si>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</si>
  <si>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</si>
  <si>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</si>
  <si>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</si>
  <si>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</si>
  <si>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</si>
  <si>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</si>
  <si>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</si>
  <si>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</si>
  <si>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</si>
  <si>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</si>
  <si>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</si>
  <si>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</si>
  <si>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</si>
  <si>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</si>
  <si>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</si>
  <si>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</si>
  <si>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</si>
  <si>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</si>
  <si>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</si>
  <si>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</si>
  <si>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</si>
  <si>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</si>
  <si>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</si>
  <si>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</si>
  <si>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</si>
  <si>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</si>
  <si>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</si>
  <si>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</si>
  <si>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</si>
  <si>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</si>
  <si>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</si>
  <si>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</si>
  <si>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</si>
  <si>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</si>
  <si>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</si>
  <si>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</si>
  <si>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</si>
  <si>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</si>
  <si>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</si>
  <si>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</si>
  <si>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</si>
  <si>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</si>
  <si>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</si>
  <si>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</si>
  <si>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</si>
  <si>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</si>
  <si>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</si>
  <si>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</si>
  <si>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</si>
  <si>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</si>
  <si>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</si>
  <si>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</si>
  <si>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</si>
  <si>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</si>
  <si>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</si>
  <si>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</si>
  <si>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</si>
  <si>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</si>
  <si>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</si>
  <si>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</si>
  <si>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</si>
  <si>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</si>
  <si>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</si>
  <si>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</si>
  <si>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</si>
  <si>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</si>
  <si>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</si>
  <si>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</si>
  <si>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</si>
  <si>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</si>
  <si>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</si>
  <si>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</si>
  <si>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</si>
  <si>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</si>
  <si>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</si>
  <si>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</si>
  <si>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</si>
  <si>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</si>
  <si>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</si>
  <si>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</si>
  <si>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</si>
  <si>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</si>
  <si>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</si>
  <si>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</si>
  <si>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</si>
  <si>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</si>
  <si>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</si>
  <si>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</si>
  <si>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</si>
  <si>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</si>
  <si>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</si>
  <si>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</si>
  <si>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</si>
  <si>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</si>
  <si>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</si>
  <si>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</si>
  <si>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</si>
  <si>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</si>
  <si>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</si>
  <si>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</si>
  <si>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</si>
  <si>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</si>
  <si>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</si>
  <si>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</si>
  <si>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</si>
  <si>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</si>
  <si>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</si>
  <si>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</si>
  <si>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</si>
  <si>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</si>
  <si>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</si>
  <si>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</si>
  <si>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</si>
  <si>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</si>
  <si>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</si>
  <si>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</si>
  <si>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</si>
  <si>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</si>
  <si>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</si>
  <si>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</si>
  <si>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</si>
  <si>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</si>
  <si>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</si>
  <si>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</si>
  <si>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</si>
  <si>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</si>
  <si>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</si>
  <si>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</si>
  <si>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</si>
  <si>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</si>
  <si>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</si>
  <si>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</si>
  <si>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</si>
  <si>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</si>
  <si>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</si>
  <si>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</si>
  <si>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</si>
  <si>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</si>
  <si>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</si>
  <si>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</si>
  <si>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</si>
  <si>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</si>
  <si>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</si>
  <si>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</si>
  <si>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</si>
  <si>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</si>
  <si>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</si>
  <si>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</si>
  <si>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</si>
  <si>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</si>
  <si>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</si>
  <si>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</si>
  <si>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</si>
  <si>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</si>
  <si>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</si>
  <si>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</si>
  <si>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</si>
  <si>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</si>
  <si>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</si>
  <si>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</si>
  <si>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</si>
  <si>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</si>
  <si>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</si>
  <si>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</si>
  <si>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</si>
  <si>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</si>
  <si>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</si>
  <si>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</si>
  <si>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</si>
  <si>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</si>
  <si>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</si>
  <si>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</si>
  <si>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</si>
  <si>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</si>
  <si>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</si>
  <si>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</si>
  <si>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</si>
  <si>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</si>
  <si>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</si>
  <si>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</si>
  <si>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</si>
  <si>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</si>
  <si>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</si>
  <si>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</si>
  <si>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</si>
  <si>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</si>
  <si>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</si>
  <si>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</si>
  <si>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</si>
  <si>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</si>
  <si>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</si>
  <si>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</si>
  <si>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</si>
  <si>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</si>
  <si>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</si>
  <si>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</si>
  <si>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</si>
  <si>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</si>
  <si>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</si>
  <si>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</si>
  <si>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</si>
  <si>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</si>
  <si>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</si>
  <si>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</si>
  <si>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</si>
  <si>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</si>
  <si>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</si>
  <si>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</si>
  <si>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</si>
  <si>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</si>
  <si>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</si>
  <si>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</si>
  <si>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</si>
  <si>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</si>
  <si>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</si>
  <si>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</si>
  <si>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</si>
  <si>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</si>
  <si>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</si>
  <si>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</si>
  <si>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</si>
  <si>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</si>
  <si>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</si>
  <si>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</si>
  <si>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</si>
  <si>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</si>
  <si>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</si>
  <si>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</si>
  <si>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</si>
  <si>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</si>
  <si>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</si>
  <si>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</si>
  <si>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</si>
  <si>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</si>
  <si>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</si>
  <si>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</si>
  <si>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</si>
  <si>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</si>
  <si>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</si>
  <si>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</si>
  <si>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</si>
  <si>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</si>
  <si>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</si>
  <si>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</si>
  <si>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</si>
  <si>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</si>
  <si>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</si>
  <si>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</si>
  <si>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</si>
  <si>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</si>
  <si>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</si>
  <si>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</si>
  <si>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</si>
  <si>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</si>
  <si>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</si>
  <si>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</si>
  <si>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</si>
  <si>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</si>
  <si>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</si>
  <si>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</si>
  <si>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</si>
  <si>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</si>
  <si>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</si>
  <si>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</si>
  <si>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</si>
  <si>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</si>
  <si>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</si>
  <si>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</si>
  <si>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</si>
  <si>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</si>
  <si>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</si>
  <si>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</si>
  <si>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</si>
  <si>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</si>
  <si>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</si>
  <si>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</si>
  <si>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</si>
  <si>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</si>
  <si>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</si>
  <si>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</si>
  <si>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</si>
  <si>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</si>
  <si>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</si>
  <si>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</si>
  <si>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</si>
  <si>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</si>
  <si>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</si>
  <si>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</si>
  <si>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</si>
  <si>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</si>
  <si>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</si>
  <si>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</si>
  <si>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</si>
  <si>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</si>
  <si>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</si>
  <si>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</si>
  <si>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</si>
  <si>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</si>
  <si>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</si>
  <si>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</si>
  <si>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</si>
  <si>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</si>
  <si>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</si>
  <si>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</si>
  <si>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</si>
  <si>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</si>
  <si>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</si>
  <si>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</si>
  <si>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</si>
  <si>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</si>
  <si>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</si>
  <si>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</si>
  <si>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</si>
  <si>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</si>
  <si>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</si>
  <si>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</si>
  <si>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</si>
  <si>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</si>
  <si>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</si>
  <si>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</si>
  <si>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</si>
  <si>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</si>
  <si>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</si>
  <si>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</si>
  <si>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</si>
  <si>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</si>
  <si>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</si>
  <si>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</si>
  <si>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</si>
  <si>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</si>
  <si>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</si>
  <si>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</si>
  <si>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</si>
  <si>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</si>
  <si>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</si>
  <si>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</si>
  <si>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</si>
  <si>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</si>
  <si>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</si>
  <si>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</si>
  <si>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</si>
  <si>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</si>
  <si>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</si>
  <si>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</si>
  <si>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</si>
  <si>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</si>
  <si>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</si>
  <si>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</si>
  <si>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</si>
  <si>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</si>
  <si>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</si>
  <si>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</si>
  <si>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</si>
  <si>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</si>
  <si>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</si>
  <si>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</si>
  <si>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</si>
  <si>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</si>
  <si>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</si>
  <si>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</si>
  <si>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</si>
  <si>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</si>
  <si>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</si>
  <si>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</si>
  <si>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</si>
  <si>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</si>
  <si>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</si>
  <si>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</si>
  <si>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</si>
  <si>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</si>
  <si>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</si>
  <si>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</si>
  <si>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</si>
  <si>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</si>
  <si>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</si>
  <si>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</si>
  <si>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</si>
  <si>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</si>
  <si>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</si>
  <si>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</si>
  <si>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</si>
  <si>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</si>
  <si>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</si>
  <si>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</si>
  <si>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</si>
  <si>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</si>
  <si>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</si>
  <si>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</si>
  <si>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</si>
  <si>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</si>
  <si>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</si>
  <si>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</si>
  <si>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</si>
  <si>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</si>
  <si>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</si>
  <si>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</si>
  <si>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</si>
  <si>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</si>
  <si>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</si>
  <si>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</si>
  <si>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</si>
  <si>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</si>
  <si>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</si>
  <si>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</si>
  <si>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</si>
  <si>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</si>
  <si>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</si>
  <si>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</si>
  <si>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</si>
  <si>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</si>
  <si>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</si>
  <si>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</si>
  <si>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</si>
  <si>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</si>
  <si>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</si>
  <si>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</si>
  <si>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</si>
  <si>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</si>
  <si>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</si>
  <si>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</si>
  <si>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</si>
  <si>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</si>
  <si>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</si>
  <si>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</si>
  <si>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</si>
  <si>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</si>
  <si>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</si>
  <si>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</si>
  <si>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</si>
  <si>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</si>
  <si>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</si>
  <si>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</si>
  <si>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</si>
  <si>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</si>
  <si>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</si>
  <si>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</si>
  <si>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</si>
  <si>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</si>
  <si>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</si>
  <si>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</si>
  <si>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</si>
  <si>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</si>
  <si>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</si>
  <si>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</si>
  <si>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</si>
  <si>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</si>
  <si>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</si>
  <si>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</si>
  <si>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</si>
  <si>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</si>
  <si>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</si>
  <si>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</si>
  <si>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</si>
  <si>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</si>
  <si>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</si>
  <si>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</si>
  <si>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</si>
  <si>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</si>
  <si>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</si>
  <si>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</si>
  <si>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</si>
  <si>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</si>
  <si>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</si>
  <si>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</si>
  <si>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</si>
  <si>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</si>
  <si>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</si>
  <si>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</si>
  <si>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</si>
  <si>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</si>
  <si>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</si>
  <si>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</si>
  <si>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</si>
  <si>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</si>
  <si>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</si>
  <si>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</si>
  <si>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</si>
  <si>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</si>
  <si>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</si>
  <si>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</si>
  <si>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</si>
  <si>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</si>
  <si>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</si>
  <si>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</si>
  <si>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</si>
  <si>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</si>
  <si>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</si>
  <si>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</si>
  <si>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</si>
  <si>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</si>
  <si>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</si>
  <si>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</si>
  <si>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</si>
  <si>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</si>
  <si>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</si>
  <si>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</si>
  <si>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</si>
  <si>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</si>
  <si>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</si>
  <si>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</si>
  <si>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</si>
  <si>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</si>
  <si>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</si>
  <si>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</si>
  <si>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</si>
  <si>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</si>
  <si>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</si>
  <si>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</si>
  <si>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</si>
  <si>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</si>
  <si>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</si>
  <si>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</si>
  <si>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</si>
  <si>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</si>
  <si>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</si>
  <si>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</si>
  <si>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</si>
  <si>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</si>
  <si>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</si>
  <si>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</si>
  <si>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</si>
  <si>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</si>
  <si>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</si>
  <si>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</si>
  <si>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</si>
  <si>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</si>
  <si>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</si>
  <si>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</si>
  <si>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</si>
  <si>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</si>
  <si>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</si>
  <si>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</si>
  <si>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</si>
  <si>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</si>
  <si>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</si>
  <si>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</si>
  <si>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</si>
  <si>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</si>
  <si>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</si>
  <si>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</si>
  <si>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</si>
  <si>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</si>
  <si>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</si>
  <si>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</si>
  <si>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</si>
  <si>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</si>
  <si>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</si>
  <si>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</si>
  <si>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</si>
  <si>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</si>
  <si>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</si>
  <si>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</si>
  <si>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</si>
  <si>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</si>
  <si>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</si>
  <si>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</si>
  <si>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</si>
  <si>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</si>
  <si>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</si>
  <si>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</si>
  <si>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</si>
  <si>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</si>
  <si>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</si>
  <si>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</si>
  <si>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</si>
  <si>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</si>
  <si>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</si>
  <si>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</si>
  <si>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</si>
  <si>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</si>
  <si>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</si>
  <si>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</si>
  <si>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</si>
  <si>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</si>
  <si>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</si>
  <si>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</si>
  <si>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</si>
  <si>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</si>
  <si>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</si>
  <si>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</si>
  <si>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</si>
  <si>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</si>
  <si>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</si>
  <si>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</si>
  <si>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</si>
  <si>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</si>
  <si>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</si>
  <si>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</si>
  <si>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</si>
  <si>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</si>
  <si>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</si>
  <si>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</si>
  <si>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</si>
  <si>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</si>
  <si>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</si>
  <si>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</si>
  <si>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</si>
  <si>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</si>
  <si>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</si>
  <si>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</si>
  <si>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</si>
  <si>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</si>
  <si>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</si>
  <si>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</si>
  <si>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</si>
  <si>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</si>
  <si>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</si>
  <si>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</si>
  <si>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</si>
  <si>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</si>
  <si>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</si>
  <si>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</si>
  <si>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</si>
  <si>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</si>
  <si>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</si>
  <si>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</si>
  <si>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</si>
  <si>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</si>
  <si>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</si>
  <si>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</si>
  <si>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</si>
  <si>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</si>
  <si>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</si>
  <si>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</si>
  <si>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</si>
  <si>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</si>
  <si>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</si>
  <si>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</si>
  <si>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</si>
  <si>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</si>
  <si>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</si>
  <si>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</si>
  <si>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</si>
  <si>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</si>
  <si>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</si>
  <si>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</si>
  <si>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</si>
  <si>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</si>
  <si>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</si>
  <si>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</si>
  <si>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</si>
  <si>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</si>
  <si>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</si>
  <si>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</si>
  <si>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</si>
  <si>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</si>
  <si>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</si>
  <si>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</si>
  <si>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</si>
  <si>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</si>
  <si>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</si>
  <si>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</si>
  <si>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</si>
  <si>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</si>
  <si>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</si>
  <si>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</si>
  <si>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</si>
  <si>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</si>
  <si>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</si>
  <si>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</si>
  <si>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</si>
  <si>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</si>
  <si>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</si>
  <si>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</si>
  <si>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</si>
  <si>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</si>
  <si>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</si>
  <si>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</si>
  <si>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</si>
  <si>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</si>
  <si>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</si>
  <si>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</si>
  <si>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</si>
  <si>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</si>
  <si>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</si>
  <si>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</si>
  <si>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</si>
  <si>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</si>
  <si>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</si>
  <si>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</si>
  <si>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</si>
  <si>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</si>
  <si>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</si>
  <si>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</si>
  <si>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</si>
  <si>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</si>
  <si>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</si>
  <si>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</si>
  <si>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</si>
  <si>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</si>
  <si>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</si>
  <si>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</si>
  <si>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</si>
  <si>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</si>
  <si>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</si>
  <si>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</si>
  <si>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</si>
  <si>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</si>
  <si>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</si>
  <si>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</si>
  <si>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</si>
  <si>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</si>
  <si>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</si>
  <si>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</si>
  <si>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</si>
  <si>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</si>
  <si>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</si>
  <si>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</si>
  <si>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</si>
  <si>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</si>
  <si>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</si>
  <si>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</si>
  <si>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</si>
  <si>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</si>
  <si>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</si>
  <si>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</si>
  <si>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</si>
  <si>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</si>
  <si>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</si>
  <si>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</si>
  <si>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</si>
  <si>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</si>
  <si>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</si>
  <si>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</si>
  <si>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</si>
  <si>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</si>
  <si>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</si>
  <si>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</si>
  <si>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</si>
  <si>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</si>
  <si>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</si>
  <si>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</si>
  <si>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</si>
  <si>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</si>
  <si>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</si>
  <si>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</si>
  <si>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</si>
  <si>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</si>
  <si>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</si>
  <si>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</si>
  <si>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</si>
  <si>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</si>
  <si>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</si>
  <si>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</si>
  <si>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</si>
  <si>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</si>
  <si>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</si>
  <si>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</si>
  <si>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</si>
  <si>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</si>
  <si>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</si>
  <si>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</si>
  <si>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</si>
  <si>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</si>
  <si>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</si>
  <si>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</si>
  <si>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</si>
  <si>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</si>
  <si>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</si>
  <si>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</si>
  <si>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</si>
  <si>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</si>
  <si>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</si>
  <si>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</si>
  <si>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</si>
  <si>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</si>
  <si>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</si>
  <si>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</si>
  <si>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</si>
  <si>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</si>
  <si>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</si>
  <si>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</si>
  <si>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</si>
  <si>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</si>
  <si>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</si>
  <si>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</si>
  <si>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</si>
  <si>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</si>
  <si>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</si>
  <si>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</si>
  <si>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</si>
  <si>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</si>
  <si>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</si>
  <si>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</si>
  <si>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</si>
  <si>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</si>
  <si>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</si>
  <si>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</si>
  <si>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</si>
  <si>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</si>
  <si>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</si>
  <si>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</si>
  <si>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</si>
  <si>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</si>
  <si>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</si>
  <si>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</si>
  <si>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</si>
  <si>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</si>
  <si>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</si>
  <si>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</si>
  <si>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</si>
  <si>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</si>
  <si>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</si>
  <si>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</si>
  <si>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</si>
  <si>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</si>
  <si>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</si>
  <si>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</si>
  <si>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</si>
  <si>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</si>
  <si>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</si>
  <si>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</si>
  <si>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</si>
  <si>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</si>
  <si>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</si>
  <si>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</si>
  <si>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</si>
  <si>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</si>
  <si>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</si>
  <si>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</si>
  <si>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</si>
  <si>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</si>
  <si>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</si>
  <si>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</si>
  <si>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</si>
  <si>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</si>
  <si>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</si>
  <si>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</si>
  <si>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</si>
  <si>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</si>
  <si>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</si>
  <si>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</si>
  <si>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</si>
  <si>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</si>
  <si>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</si>
  <si>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</si>
  <si>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</si>
  <si>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</si>
  <si>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</si>
  <si>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</si>
  <si>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</si>
  <si>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</si>
  <si>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</si>
  <si>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</si>
  <si>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</si>
  <si>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</si>
  <si>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</si>
  <si>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</si>
  <si>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</si>
  <si>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</si>
  <si>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</si>
  <si>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</si>
  <si>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</si>
  <si>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</si>
  <si>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</si>
  <si>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</si>
  <si>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</si>
  <si>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</si>
  <si>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</si>
  <si>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</si>
  <si>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</si>
  <si>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</si>
  <si>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</si>
  <si>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</si>
  <si>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</si>
  <si>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</si>
  <si>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</si>
  <si>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</si>
  <si>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</si>
  <si>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</si>
  <si>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</si>
  <si>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</si>
  <si>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</si>
  <si>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</si>
  <si>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</si>
  <si>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</si>
  <si>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</si>
  <si>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</si>
  <si>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</si>
  <si>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</si>
  <si>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</si>
  <si>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</si>
  <si>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</si>
  <si>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</si>
  <si>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</si>
  <si>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</si>
  <si>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</si>
  <si>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</si>
  <si>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</si>
  <si>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</si>
  <si>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</si>
  <si>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</si>
  <si>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</si>
  <si>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</si>
  <si>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</si>
  <si>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</si>
  <si>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</si>
  <si>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</si>
  <si>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</si>
  <si>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</si>
  <si>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</si>
  <si>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</si>
  <si>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</si>
  <si>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</si>
  <si>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</si>
  <si>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</si>
  <si>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</si>
  <si>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</si>
  <si>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</si>
  <si>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</si>
  <si>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</si>
  <si>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</si>
  <si>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</si>
  <si>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</si>
  <si>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</si>
  <si>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</si>
  <si>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</si>
  <si>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</si>
  <si>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</si>
  <si>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</si>
  <si>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</si>
  <si>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</si>
  <si>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</si>
  <si>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</si>
  <si>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</si>
  <si>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</si>
  <si>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</si>
  <si>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</si>
  <si>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</si>
  <si>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</si>
  <si>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</si>
  <si>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</si>
  <si>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</si>
  <si>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</si>
  <si>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</si>
  <si>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</si>
  <si>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</si>
  <si>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</si>
  <si>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</si>
  <si>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</si>
  <si>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</si>
  <si>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</si>
  <si>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</si>
  <si>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</si>
  <si>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</si>
  <si>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</si>
  <si>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</si>
  <si>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</si>
  <si>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</si>
  <si>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</si>
  <si>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</si>
  <si>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</si>
  <si>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</si>
  <si>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</si>
  <si>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</si>
  <si>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</si>
  <si>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</si>
  <si>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</si>
  <si>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</si>
  <si>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</si>
  <si>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</si>
  <si>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</si>
  <si>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</si>
  <si>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</si>
  <si>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</si>
  <si>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</si>
  <si>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</si>
  <si>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</si>
  <si>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</si>
  <si>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</si>
  <si>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</si>
  <si>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</si>
  <si>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</si>
  <si>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</si>
  <si>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</si>
  <si>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</si>
  <si>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</si>
  <si>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</si>
  <si>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</si>
  <si>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</si>
  <si>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</si>
  <si>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</si>
  <si>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</si>
  <si>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</si>
  <si>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</si>
  <si>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</si>
  <si>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</si>
  <si>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</si>
  <si>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</si>
  <si>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</si>
  <si>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</si>
  <si>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</si>
  <si>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</si>
  <si>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</si>
  <si>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</si>
  <si>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</si>
  <si>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</si>
  <si>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</si>
  <si>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</si>
  <si>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</si>
  <si>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</si>
  <si>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</si>
  <si>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</si>
  <si>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</si>
  <si>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</si>
  <si>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</si>
  <si>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</si>
  <si>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</si>
  <si>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</si>
  <si>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</si>
  <si>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</si>
  <si>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</si>
  <si>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</si>
  <si>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</si>
  <si>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</si>
  <si>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</si>
  <si>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</si>
  <si>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</si>
  <si>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</si>
  <si>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</si>
  <si>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</si>
  <si>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</si>
  <si>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</si>
  <si>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</si>
  <si>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</si>
  <si>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</si>
  <si>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</si>
  <si>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</si>
  <si>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</si>
  <si>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</si>
  <si>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</si>
  <si>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</si>
  <si>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</si>
  <si>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</si>
  <si>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</si>
  <si>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</si>
  <si>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</si>
  <si>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</si>
  <si>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</si>
  <si>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</si>
  <si>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</si>
  <si>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</si>
  <si>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</si>
  <si>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</si>
  <si>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</si>
  <si>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</si>
  <si>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</si>
  <si>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</si>
  <si>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</si>
  <si>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</si>
  <si>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</si>
  <si>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</si>
  <si>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</si>
  <si>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</si>
  <si>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</si>
  <si>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</si>
  <si>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</si>
  <si>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</si>
  <si>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</si>
  <si>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</si>
  <si>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</si>
  <si>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</si>
  <si>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</si>
  <si>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</si>
  <si>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</si>
  <si>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</si>
  <si>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</si>
  <si>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</si>
  <si>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</si>
  <si>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</si>
  <si>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</si>
  <si>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</si>
  <si>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</si>
  <si>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</si>
  <si>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</si>
  <si>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</si>
  <si>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</si>
  <si>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</si>
  <si>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</si>
  <si>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</si>
  <si>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</si>
  <si>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</si>
  <si>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</si>
  <si>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</si>
  <si>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</si>
  <si>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</si>
  <si>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</si>
  <si>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</si>
  <si>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</si>
  <si>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</si>
  <si>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</si>
  <si>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</si>
  <si>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</si>
  <si>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</si>
  <si>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</si>
  <si>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</si>
  <si>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</si>
  <si>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</si>
  <si>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</si>
  <si>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</si>
  <si>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</si>
  <si>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</si>
  <si>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</si>
  <si>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</si>
  <si>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</si>
  <si>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</si>
  <si>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</si>
  <si>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</si>
  <si>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</si>
  <si>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</si>
  <si>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</si>
  <si>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</si>
  <si>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</si>
  <si>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</si>
  <si>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</si>
  <si>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</si>
  <si>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</si>
  <si>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</si>
  <si>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</si>
  <si>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</si>
  <si>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</si>
  <si>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</si>
  <si>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</si>
  <si>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</si>
  <si>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</si>
  <si>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</si>
  <si>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</si>
  <si>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</si>
  <si>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</si>
  <si>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</si>
  <si>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</si>
  <si>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</si>
  <si>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</si>
  <si>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</si>
  <si>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</si>
  <si>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</si>
  <si>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</si>
  <si>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</si>
  <si>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</si>
  <si>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</si>
  <si>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</si>
  <si>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</si>
  <si>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</si>
  <si>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</si>
  <si>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</si>
  <si>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</si>
  <si>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</si>
  <si>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</si>
  <si>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</si>
  <si>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</si>
  <si>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</si>
  <si>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</si>
  <si>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</si>
  <si>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</si>
  <si>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</si>
  <si>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</si>
  <si>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</si>
  <si>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</si>
  <si>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</si>
  <si>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</si>
  <si>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</si>
  <si>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</si>
  <si>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</si>
  <si>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</si>
  <si>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</si>
  <si>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</si>
  <si>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</si>
  <si>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</si>
  <si>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</si>
  <si>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</si>
  <si>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</si>
  <si>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</si>
  <si>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</si>
  <si>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</si>
  <si>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</si>
  <si>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</si>
  <si>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</si>
  <si>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</si>
  <si>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</si>
  <si>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</si>
  <si>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</si>
  <si>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</si>
  <si>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</si>
  <si>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</si>
  <si>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</si>
  <si>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</si>
  <si>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</si>
  <si>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</si>
  <si>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</si>
  <si>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</si>
  <si>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</si>
  <si>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</si>
  <si>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</si>
  <si>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</si>
  <si>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</si>
  <si>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</si>
  <si>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</si>
  <si>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</si>
  <si>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</si>
  <si>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</si>
  <si>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</si>
  <si>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</si>
  <si>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</si>
  <si>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</si>
  <si>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</si>
  <si>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</si>
  <si>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</si>
  <si>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</si>
  <si>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</si>
  <si>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</si>
  <si>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</si>
  <si>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</si>
  <si>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</si>
  <si>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</si>
  <si>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</si>
  <si>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</si>
  <si>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</si>
  <si>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</si>
  <si>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</si>
  <si>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</si>
  <si>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</si>
  <si>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</si>
  <si>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</si>
  <si>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</si>
  <si>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</si>
  <si>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</si>
  <si>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</si>
  <si>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</si>
  <si>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</si>
  <si>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</si>
  <si>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</si>
  <si>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</si>
  <si>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</si>
  <si>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</si>
  <si>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</si>
  <si>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</si>
  <si>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</si>
  <si>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</si>
  <si>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</si>
  <si>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</si>
  <si>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</si>
  <si>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</si>
  <si>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</si>
  <si>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</si>
  <si>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</si>
  <si>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</si>
  <si>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</si>
  <si>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</si>
  <si>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</si>
  <si>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</si>
  <si>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</si>
  <si>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</si>
  <si>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</si>
  <si>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</si>
  <si>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</si>
  <si>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</si>
  <si>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</si>
  <si>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</si>
  <si>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</si>
  <si>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</si>
  <si>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</si>
  <si>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</si>
  <si>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</si>
  <si>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</si>
  <si>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</si>
  <si>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</si>
  <si>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</si>
  <si>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</si>
  <si>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</si>
  <si>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</si>
  <si>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</si>
  <si>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</si>
  <si>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</si>
  <si>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</si>
  <si>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</si>
  <si>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</si>
  <si>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</si>
  <si>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</si>
  <si>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</si>
  <si>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</si>
  <si>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</si>
  <si>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</si>
  <si>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</si>
  <si>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</si>
  <si>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</si>
  <si>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</si>
  <si>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</si>
  <si>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</si>
  <si>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</si>
  <si>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</si>
  <si>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</si>
  <si>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</si>
  <si>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</si>
  <si>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</si>
  <si>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</si>
  <si>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</si>
  <si>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</si>
  <si>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</si>
  <si>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</si>
  <si>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</si>
  <si>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</si>
  <si>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</si>
  <si>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</si>
  <si>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</si>
  <si>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</si>
  <si>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</si>
  <si>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</si>
  <si>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</si>
  <si>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</si>
  <si>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</si>
  <si>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</si>
  <si>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</si>
  <si>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</si>
  <si>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</si>
  <si>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</si>
  <si>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</si>
  <si>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</si>
  <si>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</si>
  <si>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</si>
  <si>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</si>
  <si>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</si>
  <si>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</si>
  <si>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</si>
  <si>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</si>
  <si>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</si>
  <si>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</si>
  <si>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</si>
  <si>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</si>
  <si>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</si>
  <si>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</si>
  <si>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</si>
  <si>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</si>
  <si>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</si>
  <si>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</si>
  <si>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</si>
  <si>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</si>
  <si>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</si>
  <si>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</si>
  <si>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</si>
  <si>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</si>
  <si>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</si>
  <si>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</si>
  <si>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</si>
  <si>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</si>
  <si>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</si>
  <si>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</si>
  <si>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</si>
  <si>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</si>
  <si>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</si>
  <si>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</si>
  <si>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</si>
  <si>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</si>
  <si>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</si>
  <si>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</si>
  <si>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</si>
  <si>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</si>
  <si>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</si>
  <si>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</si>
  <si>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</si>
  <si>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</si>
  <si>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</si>
  <si>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</si>
  <si>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</si>
  <si>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</si>
  <si>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</si>
  <si>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</si>
  <si>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</si>
  <si>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</si>
  <si>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</si>
  <si>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</si>
  <si>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</si>
  <si>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</si>
  <si>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</si>
  <si>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</si>
  <si>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</si>
  <si>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</si>
  <si>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</si>
  <si>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</si>
  <si>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</si>
  <si>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</si>
  <si>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</si>
  <si>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</si>
  <si>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</si>
  <si>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</si>
  <si>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</si>
  <si>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</si>
  <si>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</si>
  <si>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</si>
  <si>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</si>
  <si>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</si>
  <si>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</si>
  <si>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</si>
  <si>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</si>
  <si>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</si>
  <si>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</si>
  <si>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</si>
  <si>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</si>
  <si>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</si>
  <si>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</si>
  <si>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</si>
  <si>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</si>
  <si>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</si>
  <si>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</si>
  <si>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</si>
  <si>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</si>
  <si>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</si>
  <si>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</si>
  <si>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</si>
  <si>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</si>
  <si>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</si>
  <si>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</si>
  <si>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</si>
  <si>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</si>
  <si>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</si>
  <si>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</si>
  <si>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</si>
  <si>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</si>
  <si>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</si>
  <si>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</si>
  <si>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</si>
  <si>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</si>
  <si>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</si>
  <si>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</si>
  <si>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</si>
  <si>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</si>
  <si>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</si>
  <si>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</si>
  <si>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</si>
  <si>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</si>
  <si>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</si>
  <si>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</si>
  <si>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</si>
  <si>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</si>
  <si>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</si>
  <si>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</si>
  <si>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</si>
  <si>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</si>
  <si>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</si>
  <si>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</si>
  <si>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</si>
  <si>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</si>
  <si>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</si>
  <si>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</si>
  <si>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</si>
  <si>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</si>
  <si>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</si>
  <si>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</si>
  <si>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</si>
  <si>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</si>
  <si>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</si>
  <si>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</si>
  <si>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</si>
  <si>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</si>
  <si>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</si>
  <si>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</si>
  <si>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</si>
  <si>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</si>
  <si>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</si>
  <si>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</si>
  <si>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</si>
  <si>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</si>
  <si>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</si>
  <si>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</si>
  <si>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</si>
  <si>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</si>
  <si>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</si>
  <si>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</si>
  <si>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</si>
  <si>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</si>
  <si>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</si>
  <si>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</si>
  <si>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</si>
  <si>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</si>
  <si>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</si>
  <si>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</si>
  <si>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</si>
  <si>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</si>
  <si>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</si>
  <si>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</si>
  <si>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</si>
  <si>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</si>
  <si>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</si>
  <si>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</si>
  <si>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</si>
  <si>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</si>
  <si>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</si>
  <si>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</si>
  <si>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</si>
  <si>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</si>
  <si>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</si>
  <si>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</si>
  <si>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</si>
  <si>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</si>
  <si>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</si>
  <si>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</si>
  <si>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</si>
  <si>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</si>
  <si>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</si>
  <si>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</si>
  <si>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</si>
  <si>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</si>
  <si>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</si>
  <si>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</si>
  <si>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</si>
  <si>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</si>
  <si>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</si>
  <si>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</si>
  <si>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</si>
  <si>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</si>
  <si>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</si>
  <si>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</si>
  <si>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</si>
  <si>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</si>
  <si>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</si>
  <si>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</si>
  <si>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</si>
  <si>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</si>
  <si>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</si>
  <si>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</si>
  <si>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</si>
  <si>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</si>
  <si>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</si>
  <si>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</si>
  <si>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</si>
  <si>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</si>
  <si>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</si>
  <si>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</si>
  <si>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</si>
  <si>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</si>
  <si>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</si>
  <si>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</si>
  <si>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</si>
  <si>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</si>
  <si>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</si>
  <si>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</si>
  <si>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</si>
  <si>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</si>
  <si>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</si>
  <si>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</si>
  <si>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</si>
  <si>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</si>
  <si>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</si>
  <si>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</si>
  <si>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</si>
  <si>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</si>
  <si>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</si>
  <si>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</si>
  <si>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</si>
  <si>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</si>
  <si>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</si>
  <si>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</si>
  <si>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</si>
  <si>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</si>
  <si>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</si>
  <si>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</si>
  <si>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</si>
  <si>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</si>
  <si>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</si>
  <si>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</si>
  <si>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</si>
  <si>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</si>
  <si>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</si>
  <si>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</si>
  <si>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</si>
  <si>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</si>
  <si>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</si>
  <si>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</si>
  <si>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</si>
  <si>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</si>
  <si>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</si>
  <si>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</si>
  <si>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</si>
  <si>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</si>
  <si>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</si>
  <si>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</si>
  <si>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</si>
  <si>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</si>
  <si>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</si>
  <si>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</si>
  <si>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</si>
  <si>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</si>
  <si>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</si>
  <si>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</si>
  <si>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</si>
  <si>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</si>
  <si>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</si>
  <si>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</si>
  <si>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</si>
  <si>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</si>
  <si>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</si>
  <si>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</si>
  <si>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</si>
  <si>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</si>
  <si>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</si>
  <si>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</si>
  <si>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</si>
  <si>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</si>
  <si>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</si>
  <si>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</si>
  <si>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</si>
  <si>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</si>
  <si>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</si>
  <si>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</si>
  <si>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</si>
  <si>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</si>
  <si>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</si>
  <si>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</si>
  <si>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</si>
  <si>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</si>
  <si>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</si>
  <si>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</si>
  <si>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</si>
  <si>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</si>
  <si>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</si>
  <si>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</si>
  <si>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</si>
  <si>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</si>
  <si>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</si>
  <si>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</si>
  <si>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</si>
  <si>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</si>
  <si>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</si>
  <si>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</si>
  <si>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</si>
  <si>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</si>
  <si>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</si>
  <si>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</si>
  <si>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</si>
  <si>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</si>
  <si>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</si>
  <si>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</si>
  <si>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</si>
  <si>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</si>
  <si>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</si>
  <si>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</si>
  <si>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</si>
  <si>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</si>
  <si>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</si>
  <si>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</si>
  <si>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</si>
  <si>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</si>
  <si>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</si>
  <si>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</si>
  <si>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</si>
  <si>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</si>
  <si>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</si>
  <si>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</si>
  <si>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</si>
  <si>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</si>
  <si>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</si>
  <si>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</si>
  <si>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</si>
  <si>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</si>
  <si>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</si>
  <si>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</si>
  <si>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</si>
  <si>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</si>
  <si>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</si>
  <si>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</si>
  <si>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</si>
  <si>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</si>
  <si>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</si>
  <si>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</si>
  <si>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</si>
  <si>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</si>
  <si>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</si>
  <si>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</si>
  <si>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</si>
  <si>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</si>
  <si>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</si>
  <si>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</si>
  <si>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</si>
  <si>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</si>
  <si>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</si>
  <si>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</si>
  <si>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</si>
  <si>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</si>
  <si>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</si>
  <si>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</si>
  <si>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</si>
  <si>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</si>
  <si>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</si>
  <si>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</si>
  <si>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</si>
  <si>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</si>
  <si>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</si>
  <si>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</si>
  <si>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</si>
  <si>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</si>
  <si>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</si>
  <si>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</si>
  <si>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</si>
  <si>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</si>
  <si>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</si>
  <si>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</si>
  <si>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</si>
  <si>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</si>
  <si>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</si>
  <si>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</si>
  <si>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</si>
  <si>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</si>
  <si>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</si>
  <si>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</si>
  <si>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</si>
  <si>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</si>
  <si>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</si>
  <si>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</si>
  <si>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</si>
  <si>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</si>
  <si>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</si>
  <si>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</si>
  <si>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</si>
  <si>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</si>
  <si>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</si>
  <si>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</si>
  <si>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</si>
  <si>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</si>
  <si>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</si>
  <si>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</si>
  <si>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</si>
  <si>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</si>
  <si>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</si>
  <si>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</si>
  <si>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</si>
  <si>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</si>
  <si>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</si>
  <si>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</si>
  <si>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</si>
  <si>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</si>
  <si>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</si>
  <si>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</si>
  <si>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</si>
  <si>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</si>
  <si>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</si>
  <si>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</si>
  <si>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</si>
  <si>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</si>
  <si>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</si>
  <si>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</si>
  <si>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</si>
  <si>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</si>
  <si>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</si>
  <si>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</si>
  <si>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</si>
  <si>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</si>
  <si>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</si>
  <si>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</si>
  <si>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</si>
  <si>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</si>
  <si>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</si>
  <si>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</si>
  <si>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</si>
  <si>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</si>
  <si>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</si>
  <si>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</si>
  <si>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</si>
  <si>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</si>
  <si>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</si>
  <si>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</si>
  <si>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</si>
  <si>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</si>
  <si>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</si>
  <si>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</si>
  <si>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</si>
  <si>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</si>
  <si>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</si>
  <si>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</si>
  <si>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</si>
  <si>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</si>
  <si>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</si>
  <si>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</si>
  <si>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</si>
  <si>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</si>
  <si>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</si>
  <si>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</si>
  <si>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</si>
  <si>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</si>
  <si>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</si>
  <si>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</si>
  <si>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</si>
  <si>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</si>
  <si>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</si>
  <si>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</si>
  <si>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</si>
  <si>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</si>
  <si>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</si>
  <si>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</si>
  <si>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</si>
  <si>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</si>
  <si>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</si>
  <si>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</si>
  <si>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</si>
  <si>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</si>
  <si>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</si>
  <si>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</si>
  <si>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</si>
  <si>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</si>
  <si>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</si>
  <si>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</si>
  <si>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</si>
  <si>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</si>
  <si>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</si>
  <si>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</si>
  <si>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</si>
  <si>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</si>
  <si>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</si>
  <si>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</si>
  <si>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</si>
  <si>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</si>
  <si>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</si>
  <si>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</si>
  <si>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</si>
  <si>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</si>
  <si>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</si>
  <si>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</si>
  <si>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</si>
  <si>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</si>
  <si>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</si>
  <si>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</si>
  <si>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</si>
  <si>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</si>
  <si>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</si>
  <si>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</si>
  <si>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</si>
  <si>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</si>
  <si>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</si>
  <si>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</si>
  <si>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</si>
  <si>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</si>
  <si>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</si>
  <si>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</si>
  <si>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</si>
  <si>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</si>
  <si>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</si>
  <si>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</si>
  <si>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</si>
  <si>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</si>
  <si>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</si>
  <si>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</si>
  <si>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</si>
  <si>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</si>
  <si>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</si>
  <si>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</si>
  <si>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</si>
  <si>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</si>
  <si>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</si>
  <si>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</si>
  <si>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</si>
  <si>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</si>
  <si>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</si>
  <si>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</si>
  <si>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</si>
  <si>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</si>
  <si>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</si>
  <si>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</si>
  <si>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</si>
  <si>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</si>
  <si>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</si>
  <si>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</si>
  <si>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</si>
  <si>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</si>
  <si>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</si>
  <si>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</si>
  <si>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</si>
  <si>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</si>
  <si>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</si>
  <si>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</si>
  <si>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</si>
  <si>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</si>
  <si>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</si>
  <si>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</si>
  <si>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</si>
  <si>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</si>
  <si>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</si>
  <si>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</si>
  <si>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</si>
  <si>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</si>
  <si>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</si>
  <si>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</si>
  <si>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</si>
  <si>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</si>
  <si>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</si>
  <si>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</si>
  <si>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</si>
  <si>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</si>
  <si>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</si>
  <si>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</si>
  <si>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</si>
  <si>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</si>
  <si>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</si>
  <si>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</si>
  <si>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</si>
  <si>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</si>
  <si>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</si>
  <si>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</si>
  <si>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</si>
  <si>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</si>
  <si>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</si>
  <si>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</si>
  <si>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</si>
  <si>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</si>
  <si>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</si>
  <si>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</si>
  <si>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</si>
  <si>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</si>
  <si>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</si>
  <si>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</si>
  <si>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</si>
  <si>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</si>
  <si>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</si>
  <si>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</si>
  <si>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</si>
  <si>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</si>
  <si>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</si>
  <si>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</si>
  <si>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</si>
  <si>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</si>
  <si>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</si>
  <si>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</si>
  <si>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</si>
  <si>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</si>
  <si>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</si>
  <si>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</si>
  <si>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</si>
  <si>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</si>
  <si>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</si>
  <si>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</si>
  <si>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</si>
  <si>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</si>
  <si>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</si>
  <si>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</si>
  <si>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</si>
  <si>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</si>
  <si>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</si>
  <si>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</si>
  <si>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</si>
  <si>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</si>
  <si>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</si>
  <si>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</si>
  <si>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</si>
  <si>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</si>
  <si>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</si>
  <si>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</si>
  <si>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</si>
  <si>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</si>
  <si>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</si>
  <si>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</si>
  <si>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</si>
  <si>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</si>
  <si>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</si>
  <si>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</si>
  <si>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</si>
  <si>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</si>
  <si>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</si>
  <si>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</si>
  <si>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</si>
  <si>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</si>
  <si>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</si>
  <si>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</si>
  <si>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</si>
  <si>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</si>
  <si>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</si>
  <si>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</si>
  <si>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</si>
  <si>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</si>
  <si>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</si>
  <si>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</si>
  <si>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</si>
  <si>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</si>
  <si>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</si>
  <si>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</si>
  <si>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</si>
  <si>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</si>
  <si>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</si>
  <si>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</si>
  <si>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</si>
  <si>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</si>
  <si>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</si>
  <si>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</si>
  <si>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</si>
  <si>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</si>
  <si>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</si>
  <si>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</si>
  <si>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</si>
  <si>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</si>
  <si>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</si>
  <si>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</si>
  <si>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</si>
  <si>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</si>
  <si>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</si>
  <si>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</si>
  <si>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</si>
  <si>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</si>
  <si>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</si>
  <si>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</si>
  <si>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</si>
  <si>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</si>
  <si>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</si>
  <si>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</si>
  <si>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</si>
  <si>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</si>
  <si>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</si>
  <si>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</si>
  <si>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</si>
  <si>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</si>
  <si>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</si>
  <si>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</si>
  <si>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</si>
  <si>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</si>
  <si>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</si>
  <si>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</si>
  <si>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</si>
  <si>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</si>
  <si>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</si>
  <si>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</si>
  <si>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</si>
  <si>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</si>
  <si>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</si>
  <si>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</si>
  <si>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</si>
  <si>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</si>
  <si>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</si>
  <si>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</si>
  <si>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</si>
  <si>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</si>
  <si>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</si>
  <si>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</si>
  <si>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</si>
  <si>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</si>
  <si>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</si>
  <si>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</si>
  <si>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</si>
  <si>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</si>
  <si>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</si>
  <si>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</si>
  <si>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</si>
  <si>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</si>
  <si>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</si>
  <si>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</si>
  <si>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</si>
  <si>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</si>
  <si>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</si>
  <si>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</si>
  <si>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</si>
  <si>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</si>
  <si>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</si>
  <si>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</si>
  <si>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</si>
  <si>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</si>
  <si>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</si>
  <si>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</si>
  <si>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</si>
  <si>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</si>
  <si>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</si>
  <si>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</si>
  <si>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</si>
  <si>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</si>
  <si>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</si>
  <si>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</si>
  <si>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</si>
  <si>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</si>
  <si>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</si>
  <si>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</si>
  <si>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</si>
  <si>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</si>
  <si>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</si>
  <si>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</si>
  <si>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</si>
  <si>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</si>
  <si>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</si>
  <si>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</si>
  <si>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</si>
  <si>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</si>
  <si>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</si>
  <si>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</si>
  <si>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</si>
  <si>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</si>
  <si>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</si>
  <si>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</si>
  <si>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</si>
  <si>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</si>
  <si>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</si>
  <si>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</si>
  <si>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</si>
  <si>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</si>
  <si>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</si>
  <si>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</si>
  <si>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</si>
  <si>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</si>
  <si>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</si>
  <si>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</si>
  <si>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</si>
  <si>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</si>
  <si>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</si>
  <si>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</si>
  <si>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</si>
  <si>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</si>
  <si>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</si>
  <si>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</si>
  <si>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</si>
  <si>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</si>
  <si>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</si>
  <si>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</si>
  <si>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</si>
  <si>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</si>
  <si>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</si>
  <si>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</si>
  <si>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</si>
  <si>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</si>
  <si>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</si>
  <si>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</si>
  <si>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</si>
  <si>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</si>
  <si>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</si>
  <si>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</si>
  <si>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</si>
  <si>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</si>
  <si>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</si>
  <si>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</si>
  <si>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</si>
  <si>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</si>
  <si>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</si>
  <si>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</si>
  <si>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</si>
  <si>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</si>
  <si>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</si>
  <si>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</si>
  <si>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</si>
  <si>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</si>
  <si>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</si>
  <si>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</si>
  <si>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</si>
  <si>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</si>
  <si>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</si>
  <si>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</si>
  <si>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</si>
  <si>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</si>
  <si>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</si>
  <si>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</si>
  <si>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</si>
  <si>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</si>
  <si>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</si>
  <si>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</si>
  <si>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</si>
  <si>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</si>
  <si>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</si>
  <si>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</si>
  <si>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</si>
  <si>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</si>
  <si>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</si>
  <si>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</si>
  <si>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</si>
  <si>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</si>
  <si>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</si>
  <si>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</si>
  <si>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</si>
  <si>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</si>
  <si>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</si>
  <si>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</si>
  <si>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</si>
  <si>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</si>
  <si>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</si>
  <si>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</si>
  <si>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</si>
  <si>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</si>
  <si>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</si>
  <si>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</si>
  <si>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</si>
  <si>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</si>
  <si>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</si>
  <si>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</si>
  <si>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</si>
  <si>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</si>
  <si>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</si>
  <si>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</si>
  <si>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</si>
  <si>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</si>
  <si>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</si>
  <si>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</si>
  <si>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</si>
  <si>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</si>
  <si>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</si>
  <si>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</si>
  <si>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</si>
  <si>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</si>
  <si>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</si>
  <si>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</si>
  <si>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</si>
  <si>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</si>
  <si>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</si>
  <si>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</si>
  <si>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</si>
  <si>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</si>
  <si>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</si>
  <si>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</si>
  <si>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</si>
  <si>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</si>
  <si>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</si>
  <si>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</si>
  <si>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</si>
  <si>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</si>
  <si>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</si>
  <si>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</si>
  <si>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</si>
  <si>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</si>
  <si>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</si>
  <si>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</si>
  <si>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</si>
  <si>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</si>
  <si>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</si>
  <si>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</si>
  <si>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</si>
  <si>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</si>
  <si>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</si>
  <si>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</si>
  <si>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</si>
  <si>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</si>
  <si>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</si>
  <si>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</si>
  <si>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</si>
  <si>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</si>
  <si>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</si>
  <si>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</si>
  <si>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</si>
  <si>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</si>
  <si>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</si>
  <si>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</si>
  <si>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</si>
  <si>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</si>
  <si>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</si>
  <si>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</si>
  <si>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</si>
  <si>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</si>
  <si>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</si>
  <si>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</si>
  <si>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</si>
  <si>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</si>
  <si>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</si>
  <si>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</si>
  <si>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</si>
  <si>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</si>
  <si>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</si>
  <si>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</si>
  <si>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</si>
  <si>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</si>
  <si>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</si>
  <si>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</si>
  <si>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</si>
  <si>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</si>
  <si>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</si>
  <si>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</si>
  <si>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</si>
  <si>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</si>
  <si>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</si>
  <si>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</si>
  <si>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</si>
  <si>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</si>
  <si>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</si>
  <si>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</si>
  <si>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</si>
  <si>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</si>
  <si>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</si>
  <si>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</si>
  <si>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</si>
  <si>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</si>
  <si>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</si>
  <si>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</si>
  <si>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</si>
  <si>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</si>
  <si>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</si>
  <si>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</si>
  <si>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</si>
  <si>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</si>
  <si>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</si>
  <si>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</si>
  <si>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</si>
  <si>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</si>
  <si>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</si>
  <si>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</si>
  <si>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</si>
  <si>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</si>
  <si>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</si>
  <si>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</si>
  <si>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</si>
  <si>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</si>
  <si>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</si>
  <si>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</si>
  <si>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</si>
  <si>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</si>
  <si>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</si>
  <si>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</si>
  <si>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</si>
  <si>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</si>
  <si>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</si>
  <si>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</si>
  <si>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</si>
  <si>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</si>
  <si>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</si>
  <si>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</si>
  <si>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</si>
  <si>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</si>
  <si>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</si>
  <si>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</si>
  <si>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</si>
  <si>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</si>
  <si>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</si>
  <si>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</si>
  <si>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</si>
  <si>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</si>
  <si>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</si>
  <si>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</si>
  <si>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</si>
  <si>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</si>
  <si>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</si>
  <si>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</si>
  <si>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</si>
  <si>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</si>
  <si>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</si>
  <si>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</si>
  <si>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</si>
  <si>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</si>
  <si>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</si>
  <si>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</si>
  <si>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</si>
  <si>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</si>
  <si>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</si>
  <si>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</si>
  <si>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</si>
  <si>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</si>
  <si>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</si>
  <si>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</si>
  <si>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</si>
  <si>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</si>
  <si>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</si>
  <si>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</si>
  <si>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</si>
  <si>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</si>
  <si>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</si>
  <si>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</si>
  <si>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</si>
  <si>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</si>
  <si>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</si>
  <si>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</si>
  <si>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</si>
  <si>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</si>
  <si>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</si>
  <si>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</si>
  <si>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</si>
  <si>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</si>
  <si>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</si>
  <si>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</si>
  <si>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</si>
  <si>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</si>
  <si>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</si>
  <si>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</si>
  <si>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</si>
  <si>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</si>
  <si>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</si>
  <si>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</si>
  <si>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</si>
  <si>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</si>
  <si>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</si>
  <si>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</si>
  <si>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</si>
  <si>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</si>
  <si>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</si>
  <si>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</si>
  <si>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</si>
  <si>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</si>
  <si>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</si>
  <si>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</si>
  <si>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</si>
  <si>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</si>
  <si>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</si>
  <si>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</si>
  <si>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</si>
  <si>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</si>
  <si>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</si>
  <si>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</si>
  <si>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</si>
  <si>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</si>
  <si>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</si>
  <si>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</si>
  <si>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</si>
  <si>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</si>
  <si>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</si>
  <si>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</si>
  <si>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</si>
  <si>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</si>
  <si>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</si>
  <si>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</si>
  <si>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</si>
  <si>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</si>
  <si>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</si>
  <si>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</si>
  <si>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</si>
  <si>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</si>
  <si>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</si>
  <si>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</si>
  <si>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</si>
  <si>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</si>
  <si>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</si>
  <si>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</si>
  <si>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</si>
  <si>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</si>
  <si>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</si>
  <si>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</si>
  <si>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</si>
  <si>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</si>
  <si>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</si>
  <si>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</si>
  <si>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</si>
  <si>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</si>
  <si>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</si>
  <si>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</si>
  <si>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</si>
  <si>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</si>
  <si>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</si>
  <si>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</si>
  <si>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</si>
  <si>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</si>
  <si>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</si>
  <si>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</si>
  <si>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</si>
  <si>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</si>
  <si>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</si>
  <si>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</si>
  <si>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</si>
  <si>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</si>
  <si>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</si>
  <si>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</si>
  <si>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</si>
  <si>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</si>
  <si>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</si>
  <si>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</si>
  <si>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</si>
  <si>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</si>
  <si>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</si>
  <si>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</si>
  <si>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</si>
  <si>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</si>
  <si>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</si>
  <si>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</si>
  <si>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</si>
  <si>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</si>
  <si>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</si>
  <si>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</si>
  <si>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</si>
  <si>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</si>
  <si>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</si>
  <si>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</si>
  <si>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</si>
  <si>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</si>
  <si>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</si>
  <si>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</si>
  <si>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</si>
  <si>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</si>
  <si>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</si>
  <si>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</si>
  <si>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</si>
  <si>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</si>
  <si>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</si>
  <si>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</si>
  <si>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</si>
  <si>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</si>
  <si>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</si>
  <si>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</si>
  <si>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</si>
  <si>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</si>
  <si>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</si>
  <si>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</si>
  <si>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</si>
  <si>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</si>
  <si>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</si>
  <si>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</si>
  <si>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</si>
  <si>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</si>
  <si>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</si>
  <si>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</si>
  <si>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</si>
  <si>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</si>
  <si>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</si>
  <si>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</si>
  <si>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</si>
  <si>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</si>
  <si>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</si>
  <si>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</si>
  <si>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</si>
  <si>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</si>
  <si>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</si>
  <si>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</si>
  <si>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</si>
  <si>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</si>
  <si>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</si>
  <si>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</si>
  <si>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</si>
  <si>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</si>
  <si>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</si>
  <si>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</si>
  <si>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</si>
  <si>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</si>
  <si>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</si>
  <si>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</si>
  <si>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</si>
  <si>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</si>
  <si>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</si>
  <si>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</si>
  <si>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</si>
  <si>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</si>
  <si>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</si>
  <si>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</si>
  <si>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</si>
  <si>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</si>
  <si>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</si>
  <si>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</si>
  <si>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</si>
  <si>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</si>
  <si>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</si>
  <si>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</si>
  <si>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</si>
  <si>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</si>
  <si>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</si>
  <si>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</si>
  <si>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</si>
  <si>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</si>
  <si>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</si>
  <si>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</si>
  <si>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</si>
  <si>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</si>
  <si>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</si>
  <si>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</si>
  <si>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</si>
  <si>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</si>
  <si>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</si>
  <si>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</si>
  <si>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</si>
  <si>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</si>
  <si>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</si>
  <si>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</si>
  <si>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</si>
  <si>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</si>
  <si>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</si>
  <si>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</si>
  <si>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</si>
  <si>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</si>
  <si>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</si>
  <si>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</si>
  <si>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</si>
  <si>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</si>
  <si>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</si>
  <si>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</si>
  <si>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</si>
  <si>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</si>
  <si>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</si>
  <si>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</si>
  <si>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</si>
  <si>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</si>
  <si>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</si>
  <si>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</si>
  <si>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</si>
  <si>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</si>
  <si>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</si>
  <si>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</si>
  <si>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</si>
  <si>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</si>
  <si>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</si>
  <si>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</si>
  <si>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</si>
  <si>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</si>
  <si>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</si>
  <si>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</si>
  <si>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</si>
  <si>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</si>
  <si>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</si>
  <si>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</si>
  <si>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</si>
  <si>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</si>
  <si>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</si>
  <si>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</si>
  <si>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</si>
  <si>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</si>
  <si>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</si>
  <si>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</si>
  <si>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</si>
  <si>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</si>
  <si>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</si>
  <si>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</si>
  <si>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</si>
  <si>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</si>
  <si>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</si>
  <si>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</si>
  <si>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</si>
  <si>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</si>
  <si>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</si>
  <si>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</si>
  <si>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</si>
  <si>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</si>
  <si>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</si>
  <si>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</si>
  <si>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</si>
  <si>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</si>
  <si>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</si>
  <si>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</si>
  <si>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</si>
  <si>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</si>
  <si>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</si>
  <si>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</si>
  <si>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</si>
  <si>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</si>
  <si>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</si>
  <si>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</si>
  <si>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</si>
  <si>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</si>
  <si>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</si>
  <si>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</si>
  <si>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</si>
  <si>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</si>
  <si>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</si>
  <si>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</si>
  <si>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</si>
  <si>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</si>
  <si>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</si>
  <si>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</si>
  <si>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</si>
  <si>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</si>
  <si>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</si>
  <si>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</si>
  <si>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</si>
  <si>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</si>
  <si>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</si>
  <si>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</si>
  <si>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</si>
  <si>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</si>
  <si>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</si>
  <si>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</si>
  <si>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</si>
  <si>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</si>
  <si>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</si>
  <si>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</si>
  <si>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</si>
  <si>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</si>
  <si>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</si>
  <si>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</si>
  <si>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</si>
  <si>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</si>
  <si>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</si>
  <si>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</si>
  <si>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</si>
  <si>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</si>
  <si>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</si>
  <si>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</si>
  <si>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</si>
  <si>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</si>
  <si>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</si>
  <si>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</si>
  <si>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</si>
  <si>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</si>
  <si>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</si>
  <si>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</si>
  <si>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</si>
  <si>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</si>
  <si>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</si>
  <si>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</si>
  <si>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</si>
  <si>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</si>
  <si>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</si>
  <si>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</si>
  <si>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</si>
  <si>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</si>
  <si>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</si>
  <si>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</si>
  <si>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</si>
  <si>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</si>
  <si>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</si>
  <si>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</si>
  <si>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</si>
  <si>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</si>
  <si>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</si>
  <si>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</si>
  <si>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</si>
  <si>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</si>
  <si>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</si>
  <si>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</si>
  <si>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</si>
  <si>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</si>
  <si>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</si>
  <si>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</si>
  <si>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</si>
  <si>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</si>
  <si>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</si>
  <si>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</si>
  <si>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</si>
  <si>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</si>
  <si>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</si>
  <si>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</si>
  <si>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</si>
  <si>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</si>
  <si>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</si>
  <si>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</si>
  <si>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</si>
  <si>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</si>
  <si>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</si>
  <si>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</si>
  <si>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</si>
  <si>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</si>
  <si>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</si>
  <si>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</si>
  <si>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</si>
  <si>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</si>
  <si>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</si>
  <si>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</si>
  <si>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</si>
  <si>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</si>
  <si>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</si>
  <si>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</si>
  <si>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</si>
  <si>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</si>
  <si>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</si>
  <si>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</si>
  <si>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</si>
  <si>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</si>
  <si>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</si>
  <si>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</si>
  <si>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</si>
  <si>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</si>
  <si>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</si>
  <si>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</si>
  <si>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</si>
  <si>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</si>
  <si>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</si>
  <si>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</si>
  <si>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</si>
  <si>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</si>
  <si>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</si>
  <si>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</si>
  <si>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</si>
  <si>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</si>
  <si>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</si>
  <si>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</si>
  <si>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</si>
  <si>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</si>
  <si>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</si>
  <si>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</si>
  <si>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</si>
  <si>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</si>
  <si>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</si>
  <si>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</si>
  <si>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</si>
  <si>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</si>
  <si>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</si>
  <si>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</si>
  <si>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</si>
  <si>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</si>
  <si>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</si>
  <si>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</si>
  <si>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</si>
  <si>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</si>
  <si>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</si>
  <si>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</si>
  <si>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</si>
  <si>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</si>
  <si>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</si>
  <si>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</si>
  <si>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</si>
  <si>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</si>
  <si>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</si>
  <si>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</si>
  <si>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</si>
  <si>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</si>
  <si>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</si>
  <si>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</si>
  <si>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</si>
  <si>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</si>
  <si>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</si>
  <si>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</si>
  <si>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</si>
  <si>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</si>
  <si>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</si>
  <si>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</si>
  <si>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</si>
  <si>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</si>
  <si>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</si>
  <si>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</si>
  <si>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</si>
  <si>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</si>
  <si>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</si>
  <si>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</si>
  <si>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</si>
  <si>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</si>
  <si>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</si>
  <si>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</si>
  <si>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</si>
  <si>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</si>
  <si>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</si>
  <si>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</si>
  <si>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</si>
  <si>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</si>
  <si>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</si>
  <si>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</si>
  <si>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</si>
  <si>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</si>
  <si>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</si>
  <si>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</si>
  <si>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</si>
  <si>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</si>
  <si>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</si>
  <si>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</si>
  <si>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</si>
  <si>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</si>
  <si>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</si>
  <si>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</si>
  <si>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</si>
  <si>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</si>
  <si>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</si>
  <si>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</si>
  <si>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</si>
  <si>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</si>
  <si>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</si>
  <si>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</si>
  <si>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</si>
  <si>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</si>
  <si>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</si>
  <si>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</si>
  <si>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</si>
  <si>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</si>
  <si>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</si>
  <si>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</si>
  <si>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</si>
  <si>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</si>
  <si>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</si>
  <si>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</si>
  <si>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</si>
  <si>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</si>
  <si>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</si>
  <si>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</si>
  <si>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</si>
  <si>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</si>
  <si>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</si>
  <si>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</si>
  <si>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</si>
  <si>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</si>
  <si>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</si>
  <si>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</si>
  <si>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</si>
  <si>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</si>
  <si>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</si>
  <si>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</si>
  <si>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</si>
  <si>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</si>
  <si>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</si>
  <si>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</si>
  <si>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</si>
  <si>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</si>
  <si>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</si>
  <si>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</si>
  <si>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</si>
  <si>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</si>
  <si>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</si>
  <si>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</si>
  <si>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</si>
  <si>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</si>
  <si>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</si>
  <si>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</si>
  <si>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</si>
  <si>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</si>
  <si>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</si>
  <si>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</si>
  <si>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</si>
  <si>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</si>
  <si>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</si>
  <si>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</si>
  <si>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</si>
  <si>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</si>
  <si>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</si>
  <si>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</si>
  <si>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</si>
  <si>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</si>
  <si>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</si>
  <si>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</si>
  <si>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</si>
  <si>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</si>
  <si>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</si>
  <si>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</si>
  <si>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</si>
  <si>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</si>
  <si>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</si>
  <si>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</si>
  <si>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</si>
  <si>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</si>
  <si>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</si>
  <si>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</si>
  <si>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</si>
  <si>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</si>
  <si>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</si>
  <si>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</si>
  <si>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</si>
  <si>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</si>
  <si>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</si>
  <si>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</si>
  <si>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</si>
  <si>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</si>
  <si>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</si>
  <si>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</si>
  <si>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</si>
  <si>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</si>
  <si>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</si>
  <si>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</si>
  <si>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</si>
  <si>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</si>
  <si>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</si>
  <si>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</si>
  <si>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</si>
  <si>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</si>
  <si>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</si>
  <si>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</si>
  <si>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</si>
  <si>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</si>
  <si>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</si>
  <si>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</si>
  <si>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</si>
  <si>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</si>
  <si>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</si>
  <si>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</si>
  <si>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</si>
  <si>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</si>
  <si>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</si>
  <si>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</si>
  <si>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</si>
  <si>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</si>
  <si>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</si>
  <si>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</si>
  <si>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</si>
  <si>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</si>
  <si>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</si>
  <si>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</si>
  <si>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</si>
  <si>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</si>
  <si>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</si>
  <si>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</si>
  <si>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</si>
  <si>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</si>
  <si>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</si>
  <si>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</si>
  <si>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</si>
  <si>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</si>
  <si>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</si>
  <si>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</si>
  <si>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</si>
  <si>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</si>
  <si>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</si>
  <si>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</si>
  <si>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</si>
  <si>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</si>
  <si>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</si>
  <si>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</si>
  <si>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</si>
  <si>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</si>
  <si>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</si>
  <si>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</si>
  <si>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</si>
  <si>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</si>
  <si>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</si>
  <si>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</si>
  <si>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</si>
  <si>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</si>
  <si>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</si>
  <si>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</si>
  <si>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</si>
  <si>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</si>
  <si>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</si>
  <si>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</si>
  <si>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</si>
  <si>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</si>
  <si>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</si>
  <si>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</si>
  <si>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</si>
  <si>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</si>
  <si>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</si>
  <si>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</si>
  <si>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</si>
  <si>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</si>
  <si>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</si>
  <si>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</si>
  <si>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</si>
  <si>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</si>
  <si>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</si>
  <si>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</si>
  <si>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</si>
  <si>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</si>
  <si>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</si>
  <si>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</si>
  <si>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</si>
  <si>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</si>
  <si>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</si>
  <si>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</si>
  <si>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</si>
  <si>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</si>
  <si>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</si>
  <si>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</si>
  <si>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</si>
  <si>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</si>
  <si>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</si>
  <si>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</si>
  <si>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</si>
  <si>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</si>
  <si>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</si>
  <si>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</si>
  <si>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</si>
  <si>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</si>
  <si>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</si>
  <si>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</si>
  <si>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</si>
  <si>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</si>
  <si>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</si>
  <si>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</si>
  <si>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</si>
  <si>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</si>
  <si>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</si>
  <si>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</si>
  <si>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</si>
  <si>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</si>
  <si>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</si>
  <si>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</si>
  <si>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</si>
  <si>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</si>
  <si>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</si>
  <si>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</si>
  <si>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</si>
  <si>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</si>
  <si>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</si>
  <si>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</si>
  <si>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</si>
  <si>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</si>
  <si>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</si>
  <si>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</si>
  <si>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</si>
  <si>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</si>
  <si>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</si>
  <si>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</si>
  <si>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</si>
  <si>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</si>
  <si>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</si>
  <si>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</si>
  <si>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</si>
  <si>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</si>
  <si>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</si>
  <si>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</si>
  <si>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</si>
  <si>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</si>
  <si>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</si>
  <si>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</si>
  <si>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</si>
  <si>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</si>
  <si>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</si>
  <si>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</si>
  <si>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</si>
  <si>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</si>
  <si>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</si>
  <si>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</si>
  <si>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</si>
  <si>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</si>
  <si>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</si>
  <si>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</si>
  <si>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</si>
  <si>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</si>
  <si>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</si>
  <si>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</si>
  <si>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</si>
  <si>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</si>
  <si>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</si>
  <si>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</si>
  <si>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</si>
  <si>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</si>
  <si>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</si>
  <si>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</si>
  <si>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</si>
  <si>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</si>
  <si>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</si>
  <si>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</si>
  <si>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</si>
  <si>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</si>
  <si>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</si>
  <si>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</si>
  <si>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</si>
  <si>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</si>
  <si>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</si>
  <si>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</si>
  <si>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</si>
  <si>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</si>
  <si>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</si>
  <si>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</si>
  <si>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</si>
  <si>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</si>
  <si>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</si>
  <si>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</si>
  <si>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</si>
  <si>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</si>
  <si>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</si>
  <si>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</si>
  <si>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</si>
  <si>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</si>
  <si>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</si>
  <si>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</si>
  <si>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</si>
  <si>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</si>
  <si>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</si>
  <si>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</si>
  <si>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</si>
  <si>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</si>
  <si>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</si>
  <si>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</si>
  <si>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</si>
  <si>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</si>
  <si>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</si>
  <si>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</si>
  <si>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</si>
  <si>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</si>
  <si>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</si>
  <si>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</si>
  <si>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</si>
  <si>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</si>
  <si>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</si>
  <si>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</si>
  <si>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</si>
  <si>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</si>
  <si>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</si>
  <si>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</si>
  <si>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</si>
  <si>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</si>
  <si>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</si>
  <si>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</si>
  <si>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</si>
  <si>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</si>
  <si>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</si>
  <si>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</si>
  <si>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</si>
  <si>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</si>
  <si>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</si>
  <si>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</si>
  <si>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</si>
  <si>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</si>
  <si>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</si>
  <si>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</si>
  <si>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</si>
  <si>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</si>
  <si>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</si>
  <si>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</si>
  <si>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</si>
  <si>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</si>
  <si>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</si>
  <si>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</si>
  <si>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</si>
  <si>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</si>
  <si>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</si>
  <si>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</si>
  <si>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</si>
  <si>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</si>
  <si>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</si>
  <si>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</si>
  <si>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</si>
  <si>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</si>
  <si>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</si>
  <si>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</si>
  <si>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</si>
  <si>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</si>
  <si>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</si>
  <si>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</si>
  <si>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</si>
  <si>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</si>
  <si>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</si>
  <si>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</si>
  <si>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</si>
  <si>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</si>
  <si>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</si>
  <si>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</si>
  <si>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</si>
  <si>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</si>
  <si>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</si>
  <si>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</si>
  <si>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</si>
  <si>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</si>
  <si>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</si>
  <si>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</si>
  <si>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</si>
  <si>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</si>
  <si>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</si>
  <si>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</si>
  <si>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</si>
  <si>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</si>
  <si>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</si>
  <si>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</si>
  <si>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</si>
  <si>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</si>
  <si>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</si>
  <si>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</si>
  <si>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</si>
  <si>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</si>
  <si>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</si>
  <si>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</si>
  <si>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</si>
  <si>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</si>
  <si>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</si>
  <si>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</si>
  <si>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</si>
  <si>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</si>
  <si>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</si>
  <si>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</si>
  <si>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</si>
  <si>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</si>
  <si>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</si>
  <si>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</si>
  <si>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</si>
  <si>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</si>
  <si>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</si>
  <si>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</si>
  <si>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</si>
  <si>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</si>
  <si>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</si>
  <si>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</si>
  <si>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</si>
  <si>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</si>
  <si>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</si>
  <si>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</si>
  <si>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</si>
  <si>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</si>
  <si>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</si>
  <si>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</si>
  <si>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</si>
  <si>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</si>
  <si>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</si>
  <si>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</si>
  <si>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</si>
  <si>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</si>
  <si>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</si>
  <si>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</si>
  <si>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</si>
  <si>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</si>
  <si>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</si>
  <si>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</si>
  <si>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</si>
  <si>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</si>
  <si>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</si>
  <si>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</si>
  <si>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</si>
  <si>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</si>
  <si>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</si>
  <si>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</si>
  <si>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</si>
  <si>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</si>
  <si>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</si>
  <si>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</si>
  <si>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</si>
  <si>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</si>
  <si>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</si>
  <si>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</si>
  <si>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</si>
  <si>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</si>
  <si>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</si>
  <si>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</si>
  <si>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</si>
  <si>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</si>
  <si>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</si>
  <si>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</si>
  <si>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</si>
  <si>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</si>
  <si>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</si>
  <si>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</si>
  <si>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</si>
  <si>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</si>
  <si>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</si>
  <si>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</si>
  <si>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</si>
  <si>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</si>
  <si>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</si>
  <si>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</si>
  <si>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</si>
  <si>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</si>
  <si>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</si>
  <si>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</si>
  <si>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</si>
  <si>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</si>
  <si>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</si>
  <si>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</si>
  <si>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</si>
  <si>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</si>
  <si>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</si>
  <si>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</si>
  <si>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</si>
  <si>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</si>
  <si>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</si>
  <si>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</si>
  <si>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</si>
  <si>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</si>
  <si>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</si>
  <si>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</si>
  <si>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</si>
  <si>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</si>
  <si>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</si>
  <si>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</si>
  <si>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</si>
  <si>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</si>
  <si>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</si>
  <si>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</si>
  <si>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</si>
  <si>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</si>
  <si>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</si>
  <si>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</si>
  <si>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</si>
  <si>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</si>
  <si>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</si>
  <si>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</si>
  <si>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</si>
  <si>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</si>
  <si>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</si>
  <si>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</si>
  <si>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</si>
  <si>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</si>
  <si>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</si>
  <si>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</si>
  <si>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</si>
  <si>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</si>
  <si>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</si>
  <si>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</si>
  <si>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</si>
  <si>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</si>
  <si>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</si>
  <si>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</si>
  <si>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</si>
  <si>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</si>
  <si>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</si>
  <si>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</si>
  <si>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</si>
  <si>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</si>
  <si>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</si>
  <si>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</si>
  <si>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</si>
  <si>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</si>
  <si>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</si>
  <si>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</si>
  <si>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</si>
  <si>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</si>
  <si>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</si>
  <si>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</si>
  <si>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</si>
  <si>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</si>
  <si>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</si>
  <si>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</si>
  <si>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</si>
  <si>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</si>
  <si>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</si>
  <si>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</si>
  <si>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</si>
  <si>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</si>
  <si>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</si>
  <si>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</si>
  <si>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</si>
  <si>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</si>
  <si>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</si>
  <si>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</si>
  <si>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</si>
  <si>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</si>
  <si>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</si>
  <si>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</si>
  <si>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</si>
  <si>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</si>
  <si>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</si>
  <si>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</si>
  <si>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</si>
  <si>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</si>
  <si>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</si>
  <si>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</si>
  <si>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</si>
  <si>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</si>
  <si>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</si>
  <si>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</si>
  <si>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</si>
  <si>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</si>
  <si>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</si>
  <si>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</si>
  <si>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</si>
  <si>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</si>
  <si>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</si>
  <si>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</si>
  <si>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</si>
  <si>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</si>
  <si>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</si>
  <si>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</si>
  <si>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</si>
  <si>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</si>
  <si>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</si>
  <si>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</si>
  <si>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</si>
  <si>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</si>
  <si>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</si>
  <si>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</si>
  <si>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</si>
  <si>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</si>
  <si>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</si>
  <si>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</si>
  <si>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</si>
  <si>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</si>
  <si>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</si>
  <si>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</si>
  <si>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</si>
  <si>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</si>
  <si>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</si>
  <si>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</si>
  <si>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</si>
  <si>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</si>
  <si>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</si>
  <si>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</si>
  <si>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</si>
  <si>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</si>
  <si>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</si>
  <si>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</si>
  <si>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</si>
  <si>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</si>
  <si>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</si>
  <si>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</si>
  <si>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</si>
  <si>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</si>
  <si>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</si>
  <si>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</si>
  <si>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</si>
  <si>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</si>
  <si>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</si>
  <si>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</si>
  <si>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</si>
  <si>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</si>
  <si>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</si>
  <si>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</si>
  <si>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</si>
  <si>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</si>
  <si>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</si>
  <si>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</si>
  <si>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</si>
  <si>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</si>
  <si>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</si>
  <si>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</si>
  <si>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</si>
  <si>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</si>
  <si>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</si>
  <si>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</si>
  <si>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</si>
  <si>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</si>
  <si>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</si>
  <si>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</si>
  <si>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</si>
  <si>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</si>
  <si>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</si>
  <si>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</si>
  <si>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</si>
  <si>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</si>
  <si>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</si>
  <si>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</si>
  <si>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</si>
  <si>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</si>
  <si>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</si>
  <si>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</si>
  <si>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</si>
  <si>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</si>
  <si>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</si>
  <si>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</si>
  <si>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</si>
  <si>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</si>
  <si>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</si>
  <si>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</si>
  <si>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</si>
  <si>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</si>
  <si>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</si>
  <si>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</si>
  <si>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</si>
  <si>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</si>
  <si>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</si>
  <si>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</si>
  <si>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</si>
  <si>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</si>
  <si>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</si>
  <si>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</si>
  <si>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</si>
  <si>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</si>
  <si>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</si>
  <si>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</si>
  <si>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</si>
  <si>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</si>
  <si>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</si>
  <si>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</si>
  <si>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</si>
  <si>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</si>
  <si>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</si>
  <si>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</si>
  <si>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</si>
  <si>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</si>
  <si>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</si>
  <si>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</si>
  <si>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</si>
  <si>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</si>
  <si>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</si>
  <si>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</si>
  <si>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</si>
  <si>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</si>
  <si>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</si>
  <si>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</si>
  <si>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</si>
  <si>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</si>
  <si>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</si>
  <si>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</si>
  <si>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</si>
  <si>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</si>
  <si>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</si>
  <si>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</si>
  <si>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</si>
  <si>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</si>
  <si>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</si>
  <si>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</si>
  <si>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</si>
  <si>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</si>
  <si>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</si>
  <si>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</si>
  <si>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</si>
  <si>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</si>
  <si>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</si>
  <si>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</si>
  <si>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</si>
  <si>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</si>
  <si>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</si>
  <si>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</si>
  <si>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</si>
  <si>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</si>
  <si>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</si>
  <si>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</si>
  <si>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</si>
  <si>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</si>
  <si>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</si>
  <si>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</si>
  <si>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</si>
  <si>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</si>
  <si>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</si>
  <si>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</si>
  <si>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</si>
  <si>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</si>
  <si>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</si>
  <si>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</si>
  <si>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</si>
  <si>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</si>
  <si>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</si>
  <si>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</si>
  <si>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</si>
  <si>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</si>
  <si>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</si>
  <si>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</si>
  <si>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</si>
  <si>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</si>
  <si>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</si>
  <si>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</si>
  <si>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</si>
  <si>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</si>
  <si>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</si>
  <si>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</si>
  <si>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</si>
  <si>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</si>
  <si>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</si>
  <si>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</si>
  <si>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</si>
  <si>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</si>
  <si>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</si>
  <si>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</si>
  <si>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</si>
  <si>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</si>
  <si>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</si>
  <si>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</si>
  <si>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</si>
  <si>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</si>
  <si>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</si>
  <si>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</si>
  <si>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</si>
  <si>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</si>
  <si>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</si>
  <si>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</si>
  <si>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</si>
  <si>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</si>
  <si>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</si>
  <si>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</si>
  <si>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</si>
  <si>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</si>
  <si>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</si>
  <si>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</si>
  <si>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</si>
  <si>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</si>
  <si>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</si>
  <si>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</si>
  <si>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</si>
  <si>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</si>
  <si>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</si>
  <si>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</si>
  <si>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</si>
  <si>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</si>
  <si>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</si>
  <si>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</si>
  <si>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</si>
  <si>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</si>
  <si>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</si>
  <si>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</si>
  <si>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</si>
  <si>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</si>
  <si>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</si>
  <si>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</si>
  <si>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</si>
  <si>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</si>
  <si>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</si>
  <si>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</si>
  <si>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</si>
  <si>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</si>
  <si>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</si>
  <si>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</si>
  <si>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</si>
  <si>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</si>
  <si>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</si>
  <si>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</si>
  <si>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</si>
  <si>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</si>
  <si>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</si>
  <si>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</si>
  <si>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</si>
  <si>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</si>
  <si>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</si>
  <si>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</si>
  <si>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</si>
  <si>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</si>
  <si>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</si>
  <si>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</si>
  <si>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</si>
  <si>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</si>
  <si>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</si>
  <si>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</si>
  <si>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</si>
  <si>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</si>
  <si>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</si>
  <si>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</si>
  <si>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</si>
  <si>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</si>
  <si>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</si>
  <si>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</si>
  <si>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</si>
  <si>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</si>
  <si>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</si>
  <si>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</si>
  <si>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</si>
  <si>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</si>
  <si>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</si>
  <si>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</si>
  <si>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</si>
  <si>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</si>
  <si>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</si>
  <si>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</si>
  <si>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</si>
  <si>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</si>
  <si>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</si>
  <si>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</si>
  <si>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</si>
  <si>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</si>
  <si>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</si>
  <si>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</si>
  <si>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</si>
  <si>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</si>
  <si>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</si>
  <si>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</si>
  <si>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</si>
  <si>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</si>
  <si>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</si>
  <si>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</si>
  <si>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</si>
  <si>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</si>
  <si>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</si>
  <si>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</si>
  <si>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</si>
  <si>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</si>
  <si>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</si>
  <si>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</si>
  <si>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</si>
  <si>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</si>
  <si>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</si>
  <si>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</si>
  <si>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</si>
  <si>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</si>
  <si>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</si>
  <si>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</si>
  <si>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</si>
  <si>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</si>
  <si>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</si>
  <si>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</si>
  <si>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</si>
  <si>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</si>
  <si>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</si>
  <si>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</si>
  <si>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</si>
  <si>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</si>
  <si>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</si>
  <si>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</si>
  <si>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</si>
  <si>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</si>
  <si>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</si>
  <si>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</si>
  <si>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</si>
  <si>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</si>
  <si>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</si>
  <si>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</si>
  <si>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</si>
  <si>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</si>
  <si>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</si>
  <si>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</si>
  <si>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</si>
  <si>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</si>
  <si>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</si>
  <si>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</si>
  <si>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</si>
  <si>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</si>
  <si>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</si>
  <si>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</si>
  <si>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</si>
  <si>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</si>
  <si>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</si>
  <si>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</si>
  <si>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</si>
  <si>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</si>
  <si>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</si>
  <si>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</si>
  <si>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</si>
  <si>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</si>
  <si>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</si>
  <si>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</si>
  <si>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</si>
  <si>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</si>
  <si>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</si>
  <si>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</si>
  <si>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</si>
  <si>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</si>
  <si>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</si>
  <si>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</si>
  <si>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</si>
  <si>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</si>
  <si>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</si>
  <si>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</si>
  <si>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</si>
  <si>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</si>
  <si>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</si>
  <si>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</si>
  <si>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</si>
  <si>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</si>
  <si>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</si>
  <si>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</si>
  <si>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</si>
  <si>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</si>
  <si>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</si>
  <si>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</si>
  <si>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</si>
  <si>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</si>
  <si>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</si>
  <si>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</si>
  <si>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</si>
  <si>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</si>
  <si>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</si>
  <si>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</si>
  <si>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</si>
  <si>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</si>
  <si>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</si>
  <si>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</si>
  <si>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</si>
  <si>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</si>
  <si>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</si>
  <si>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</si>
  <si>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</si>
  <si>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</si>
  <si>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</si>
  <si>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</si>
  <si>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</si>
  <si>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</si>
  <si>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</si>
  <si>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</si>
  <si>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</si>
  <si>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</si>
  <si>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</si>
  <si>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</si>
  <si>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</si>
  <si>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</si>
  <si>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</si>
  <si>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</si>
  <si>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</si>
  <si>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</si>
  <si>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</si>
  <si>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</si>
  <si>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</si>
  <si>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</si>
  <si>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</si>
  <si>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</si>
  <si>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</si>
  <si>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</si>
  <si>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</si>
  <si>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</si>
  <si>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</si>
  <si>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</si>
  <si>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</si>
  <si>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</si>
  <si>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</si>
  <si>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</si>
  <si>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</si>
  <si>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</si>
  <si>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</si>
  <si>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</si>
  <si>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</si>
  <si>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</si>
  <si>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</si>
  <si>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</si>
  <si>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</si>
  <si>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</si>
  <si>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</si>
  <si>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</si>
  <si>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</si>
  <si>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</si>
  <si>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</si>
  <si>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</si>
  <si>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</si>
  <si>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</si>
  <si>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</si>
  <si>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</si>
  <si>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</si>
  <si>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</si>
  <si>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</si>
  <si>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</si>
  <si>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</si>
  <si>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</si>
  <si>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</si>
  <si>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</si>
  <si>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</si>
  <si>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</si>
  <si>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</si>
  <si>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</si>
  <si>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</si>
  <si>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</si>
  <si>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</si>
  <si>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</si>
  <si>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</si>
  <si>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</si>
  <si>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</si>
  <si>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</si>
  <si>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</si>
  <si>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</si>
  <si>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</si>
  <si>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</si>
  <si>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</si>
  <si>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</si>
  <si>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</si>
  <si>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</si>
  <si>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</si>
  <si>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</si>
  <si>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</si>
  <si>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</si>
  <si>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</si>
  <si>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</si>
  <si>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</si>
  <si>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</si>
  <si>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</si>
  <si>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</si>
  <si>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</si>
  <si>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</si>
  <si>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</si>
  <si>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</si>
  <si>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</si>
  <si>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</si>
  <si>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</si>
  <si>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</si>
  <si>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</si>
  <si>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</si>
  <si>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</si>
  <si>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</si>
  <si>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</si>
  <si>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</si>
  <si>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</si>
  <si>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</si>
  <si>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</si>
  <si>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</si>
  <si>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</si>
  <si>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</si>
  <si>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</si>
  <si>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</si>
  <si>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</si>
  <si>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</si>
  <si>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</si>
  <si>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</si>
  <si>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</si>
  <si>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</si>
  <si>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</si>
  <si>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</si>
  <si>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</si>
  <si>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</si>
  <si>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</si>
  <si>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</si>
  <si>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</si>
  <si>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</si>
  <si>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</si>
  <si>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</si>
  <si>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</si>
  <si>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</si>
  <si>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</si>
  <si>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</si>
  <si>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</si>
  <si>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</si>
  <si>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</si>
  <si>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</si>
  <si>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</si>
  <si>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</si>
  <si>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</si>
  <si>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</si>
  <si>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</si>
  <si>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</si>
  <si>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</si>
  <si>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</si>
  <si>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</si>
  <si>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</si>
  <si>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</si>
  <si>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</si>
  <si>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</si>
  <si>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</si>
  <si>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</si>
  <si>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</si>
  <si>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</si>
  <si>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</si>
  <si>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</si>
  <si>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</si>
  <si>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</si>
  <si>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</si>
  <si>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</si>
  <si>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</si>
  <si>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</si>
  <si>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</si>
  <si>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</si>
  <si>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</si>
  <si>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</si>
  <si>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</si>
  <si>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</si>
  <si>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</si>
  <si>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</si>
  <si>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</si>
  <si>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</si>
  <si>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</si>
  <si>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</si>
  <si>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</si>
  <si>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</si>
  <si>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</si>
  <si>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</si>
  <si>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</si>
  <si>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</si>
  <si>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</si>
  <si>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</si>
  <si>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</si>
  <si>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</si>
  <si>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</si>
  <si>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</si>
  <si>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</si>
  <si>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</si>
  <si>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</si>
  <si>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</si>
  <si>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</si>
  <si>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</si>
  <si>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</si>
  <si>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</si>
  <si>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</si>
  <si>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</si>
  <si>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</si>
  <si>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</si>
  <si>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</si>
  <si>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</si>
  <si>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</si>
  <si>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</si>
  <si>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</si>
  <si>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</si>
  <si>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</si>
  <si>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</si>
  <si>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</si>
  <si>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</si>
  <si>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</si>
  <si>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</si>
  <si>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</si>
  <si>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</si>
  <si>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</si>
  <si>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</si>
  <si>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</si>
  <si>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</si>
  <si>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</si>
  <si>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</si>
  <si>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</si>
  <si>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</si>
  <si>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</si>
  <si>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</si>
  <si>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</si>
  <si>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</si>
  <si>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</si>
  <si>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</si>
  <si>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</si>
  <si>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</si>
  <si>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</si>
  <si>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</si>
  <si>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</si>
  <si>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</si>
  <si>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</si>
  <si>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</si>
  <si>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</si>
  <si>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</si>
  <si>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</si>
  <si>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</si>
  <si>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</si>
  <si>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</si>
  <si>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</si>
  <si>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</si>
  <si>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</si>
  <si>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</si>
  <si>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</si>
  <si>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</si>
  <si>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</si>
  <si>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</si>
  <si>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</si>
  <si>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</si>
  <si>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</si>
  <si>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</si>
  <si>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</si>
  <si>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</si>
  <si>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</si>
  <si>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</si>
  <si>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</si>
  <si>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</si>
  <si>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</si>
  <si>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</si>
  <si>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</si>
  <si>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</si>
  <si>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</si>
  <si>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</si>
  <si>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</si>
  <si>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</si>
  <si>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</si>
  <si>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</si>
  <si>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</si>
  <si>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</si>
  <si>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</si>
  <si>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</si>
  <si>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</si>
  <si>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</si>
  <si>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</si>
  <si>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</si>
  <si>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</si>
  <si>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</si>
  <si>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</si>
  <si>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</si>
  <si>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</si>
  <si>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</si>
  <si>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</si>
  <si>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</si>
  <si>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</si>
  <si>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</si>
  <si>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</si>
  <si>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</si>
  <si>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</si>
  <si>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</si>
  <si>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</si>
  <si>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</si>
  <si>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</si>
  <si>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</si>
  <si>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</si>
  <si>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</si>
  <si>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</si>
  <si>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</si>
  <si>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</si>
  <si>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</si>
  <si>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</si>
  <si>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</si>
  <si>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</si>
  <si>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</si>
  <si>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</si>
  <si>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</si>
  <si>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</si>
  <si>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</si>
  <si>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</si>
  <si>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</si>
  <si>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</si>
  <si>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</si>
  <si>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</si>
  <si>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</si>
  <si>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</si>
  <si>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</si>
  <si>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</si>
  <si>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</si>
  <si>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</si>
  <si>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</si>
  <si>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</si>
  <si>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</si>
  <si>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</si>
  <si>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</si>
  <si>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</si>
  <si>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</si>
  <si>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</si>
  <si>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</si>
  <si>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</si>
  <si>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</si>
  <si>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</si>
  <si>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</si>
  <si>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</si>
  <si>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</si>
  <si>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</si>
  <si>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</si>
  <si>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</si>
  <si>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</si>
  <si>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</si>
  <si>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</si>
  <si>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</si>
  <si>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</si>
  <si>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</si>
  <si>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</si>
  <si>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</si>
  <si>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</si>
  <si>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</si>
  <si>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</si>
  <si>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</si>
  <si>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</si>
  <si>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</si>
  <si>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</si>
  <si>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</si>
  <si>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</si>
  <si>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</si>
  <si>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</si>
  <si>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</si>
  <si>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</si>
  <si>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</si>
  <si>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</si>
  <si>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</si>
  <si>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</si>
  <si>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</si>
  <si>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</si>
  <si>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</si>
  <si>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</si>
  <si>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</si>
  <si>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</si>
  <si>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</si>
  <si>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</si>
  <si>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</si>
  <si>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</si>
  <si>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</si>
  <si>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</si>
  <si>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</si>
  <si>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</si>
  <si>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</si>
  <si>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</si>
  <si>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</si>
  <si>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</si>
  <si>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</si>
  <si>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</si>
  <si>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</si>
  <si>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</si>
  <si>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</si>
  <si>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</si>
  <si>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</si>
  <si>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</si>
  <si>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</si>
  <si>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</si>
  <si>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</si>
  <si>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</si>
  <si>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</si>
  <si>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</si>
  <si>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</si>
  <si>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</si>
  <si>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</si>
  <si>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</si>
  <si>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</si>
  <si>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</si>
  <si>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</si>
  <si>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</si>
  <si>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</si>
  <si>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</si>
  <si>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</si>
  <si>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</si>
  <si>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</si>
  <si>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</si>
  <si>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</si>
  <si>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</si>
  <si>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</si>
  <si>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</si>
  <si>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</si>
  <si>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</si>
  <si>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</si>
  <si>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</si>
  <si>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</si>
  <si>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</si>
  <si>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</si>
  <si>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</si>
  <si>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</si>
  <si>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</si>
  <si>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</si>
  <si>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</si>
  <si>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</si>
  <si>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</si>
  <si>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</si>
  <si>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</si>
  <si>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</si>
  <si>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</si>
  <si>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</si>
  <si>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</si>
  <si>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</si>
  <si>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</si>
  <si>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</si>
  <si>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</si>
  <si>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</si>
  <si>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</si>
  <si>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</si>
  <si>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</si>
  <si>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</si>
  <si>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</si>
  <si>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</si>
  <si>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</si>
  <si>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</si>
  <si>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</si>
  <si>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</si>
  <si>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</si>
  <si>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</si>
  <si>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</si>
  <si>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</si>
  <si>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</si>
  <si>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</si>
  <si>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</si>
  <si>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</si>
  <si>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</si>
  <si>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</si>
  <si>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</si>
  <si>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</si>
  <si>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</si>
  <si>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</si>
  <si>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</si>
  <si>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</si>
  <si>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</si>
  <si>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</si>
  <si>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</si>
  <si>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</si>
  <si>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</si>
  <si>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</si>
  <si>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</si>
  <si>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</si>
  <si>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</si>
  <si>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</si>
  <si>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</si>
  <si>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</si>
  <si>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</si>
  <si>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</si>
  <si>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</si>
  <si>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</si>
  <si>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</si>
  <si>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</si>
  <si>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</si>
  <si>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</si>
  <si>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</si>
  <si>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</si>
  <si>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</si>
  <si>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</si>
  <si>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</si>
  <si>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</si>
  <si>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</si>
  <si>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</si>
  <si>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</si>
  <si>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</si>
  <si>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</si>
  <si>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</si>
  <si>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</si>
  <si>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</si>
  <si>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</si>
  <si>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</si>
  <si>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</si>
  <si>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</si>
  <si>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</si>
  <si>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</si>
  <si>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</si>
  <si>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</si>
  <si>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</si>
  <si>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</si>
  <si>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</si>
  <si>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</si>
  <si>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</si>
  <si>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</si>
  <si>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</si>
  <si>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</si>
  <si>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</si>
  <si>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</si>
  <si>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</si>
  <si>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</si>
  <si>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</si>
  <si>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</si>
  <si>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</si>
  <si>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</si>
  <si>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</si>
  <si>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</si>
  <si>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</si>
  <si>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</si>
  <si>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</si>
  <si>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</si>
  <si>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</si>
  <si>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</si>
  <si>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</si>
  <si>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</si>
  <si>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</si>
  <si>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</si>
  <si>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</si>
  <si>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</si>
  <si>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</si>
  <si>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</si>
  <si>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</si>
  <si>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</si>
  <si>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</si>
  <si>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</si>
  <si>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</si>
  <si>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</si>
  <si>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</si>
  <si>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</si>
  <si>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</si>
  <si>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</si>
  <si>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</si>
  <si>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</si>
  <si>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</si>
  <si>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</si>
  <si>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</si>
  <si>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</si>
  <si>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</si>
  <si>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</si>
  <si>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</si>
  <si>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</si>
  <si>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</si>
  <si>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</si>
  <si>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</si>
  <si>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</si>
  <si>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</si>
  <si>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</si>
  <si>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</si>
  <si>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</si>
  <si>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</si>
  <si>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</si>
  <si>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</si>
  <si>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</si>
  <si>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</si>
  <si>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</si>
  <si>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</si>
  <si>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</si>
  <si>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</si>
  <si>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</si>
  <si>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</si>
  <si>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</si>
  <si>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</si>
  <si>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</si>
  <si>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</si>
  <si>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</si>
  <si>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</si>
  <si>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</si>
  <si>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</si>
  <si>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</si>
  <si>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</si>
  <si>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</si>
  <si>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</si>
  <si>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</si>
  <si>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</si>
  <si>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</si>
  <si>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</si>
  <si>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</si>
  <si>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</si>
  <si>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</si>
  <si>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</si>
  <si>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</si>
  <si>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</si>
  <si>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</si>
  <si>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</si>
  <si>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</si>
  <si>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</si>
  <si>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</si>
  <si>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</si>
  <si>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</si>
  <si>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</si>
  <si>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</si>
  <si>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</si>
  <si>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</si>
  <si>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</si>
  <si>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</si>
  <si>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</si>
  <si>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</si>
  <si>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</si>
  <si>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</si>
  <si>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</si>
  <si>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</si>
  <si>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</si>
  <si>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</si>
  <si>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</si>
  <si>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</si>
  <si>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</si>
  <si>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</si>
  <si>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</si>
  <si>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</si>
  <si>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</si>
  <si>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</si>
  <si>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</si>
  <si>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</si>
  <si>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</si>
  <si>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</si>
  <si>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</si>
  <si>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</si>
  <si>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</si>
  <si>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</si>
  <si>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</si>
  <si>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</si>
  <si>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</si>
  <si>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</si>
  <si>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</si>
  <si>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</si>
  <si>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</si>
  <si>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</si>
  <si>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</si>
  <si>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</si>
  <si>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</si>
  <si>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</si>
  <si>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</si>
  <si>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</si>
  <si>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</si>
  <si>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</si>
  <si>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</si>
  <si>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</si>
  <si>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</si>
  <si>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</si>
  <si>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</si>
  <si>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</si>
  <si>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</si>
  <si>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</si>
  <si>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</si>
  <si>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</si>
  <si>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</si>
  <si>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</si>
  <si>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</si>
  <si>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</si>
  <si>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</si>
  <si>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</si>
  <si>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</si>
  <si>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</si>
  <si>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</si>
  <si>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</si>
  <si>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</si>
  <si>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</si>
  <si>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</si>
  <si>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</si>
  <si>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</si>
  <si>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</si>
  <si>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</si>
  <si>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</si>
  <si>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</si>
  <si>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</si>
  <si>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</si>
  <si>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</si>
  <si>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</si>
  <si>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</si>
  <si>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</si>
  <si>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</si>
  <si>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</si>
  <si>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</si>
  <si>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</si>
  <si>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</si>
  <si>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</si>
  <si>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</si>
  <si>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</si>
  <si>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</si>
  <si>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</si>
  <si>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</si>
  <si>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</si>
  <si>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</si>
  <si>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</si>
  <si>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</si>
  <si>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</si>
  <si>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</si>
  <si>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</si>
  <si>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</si>
  <si>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</si>
  <si>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</si>
  <si>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</si>
  <si>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</si>
  <si>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</si>
  <si>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</si>
  <si>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</si>
  <si>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</si>
  <si>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</si>
  <si>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</si>
  <si>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</si>
  <si>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</si>
  <si>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</si>
  <si>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</si>
  <si>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</si>
  <si>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</si>
  <si>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</si>
  <si>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</si>
  <si>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</si>
  <si>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</si>
  <si>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</si>
  <si>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</si>
  <si>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</si>
  <si>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</si>
  <si>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</si>
  <si>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</si>
  <si>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</si>
  <si>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</si>
  <si>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</si>
  <si>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</si>
  <si>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</si>
  <si>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</si>
  <si>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</si>
  <si>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</si>
  <si>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</si>
  <si>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</si>
  <si>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</si>
  <si>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</si>
  <si>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</si>
  <si>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</si>
  <si>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</si>
  <si>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</si>
  <si>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</si>
  <si>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</si>
  <si>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</si>
  <si>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</si>
  <si>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</si>
  <si>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</si>
  <si>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</si>
  <si>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</si>
  <si>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</si>
  <si>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</si>
  <si>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</si>
  <si>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</si>
  <si>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</si>
  <si>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</si>
  <si>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</si>
  <si>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</si>
  <si>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</si>
  <si>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</si>
  <si>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</si>
  <si>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</si>
  <si>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</si>
  <si>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</si>
  <si>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</si>
  <si>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</si>
  <si>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</si>
  <si>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</si>
  <si>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</si>
  <si>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</si>
  <si>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</si>
  <si>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</si>
  <si>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</si>
  <si>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</si>
  <si>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</si>
  <si>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</si>
  <si>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</si>
  <si>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</si>
  <si>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</si>
  <si>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</si>
  <si>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</si>
  <si>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</si>
  <si>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</si>
  <si>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</si>
  <si>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</si>
  <si>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</si>
  <si>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</si>
  <si>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</si>
  <si>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</si>
  <si>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</si>
  <si>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</si>
  <si>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</si>
  <si>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</si>
  <si>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</si>
  <si>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</si>
  <si>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</si>
  <si>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</si>
  <si>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</si>
  <si>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</si>
  <si>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</si>
  <si>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</si>
  <si>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</si>
  <si>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</si>
  <si>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</si>
  <si>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</si>
  <si>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</si>
  <si>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</si>
  <si>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</si>
  <si>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</si>
  <si>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</si>
  <si>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</si>
  <si>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</si>
  <si>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</si>
  <si>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</si>
  <si>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</si>
  <si>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</si>
  <si>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</si>
  <si>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</si>
  <si>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</si>
  <si>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</si>
  <si>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</si>
  <si>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</si>
  <si>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</si>
  <si>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</si>
  <si>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</si>
  <si>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</si>
  <si>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</si>
  <si>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</si>
  <si>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</si>
  <si>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</si>
  <si>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</si>
  <si>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</si>
  <si>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</si>
  <si>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</si>
  <si>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</si>
  <si>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</si>
  <si>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</si>
  <si>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</si>
  <si>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</si>
  <si>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</si>
  <si>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</si>
  <si>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</si>
  <si>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</si>
  <si>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</si>
  <si>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</si>
  <si>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</si>
  <si>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</si>
  <si>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</si>
  <si>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</si>
  <si>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</si>
  <si>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</si>
  <si>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</si>
  <si>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</si>
  <si>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</si>
  <si>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</si>
  <si>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</si>
  <si>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</si>
  <si>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</si>
  <si>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</si>
  <si>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</si>
  <si>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</si>
  <si>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</si>
  <si>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</si>
  <si>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</si>
  <si>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</si>
  <si>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</si>
  <si>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</si>
  <si>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</si>
  <si>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</si>
  <si>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</si>
  <si>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</si>
  <si>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</si>
  <si>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</si>
  <si>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</si>
  <si>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</si>
  <si>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</si>
  <si>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</si>
  <si>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</si>
  <si>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</si>
  <si>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</si>
  <si>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</si>
  <si>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</si>
  <si>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</si>
  <si>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</si>
  <si>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</si>
  <si>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</si>
  <si>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</si>
  <si>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</si>
  <si>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</si>
  <si>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</si>
  <si>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</si>
  <si>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</si>
  <si>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</si>
  <si>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</si>
  <si>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</si>
  <si>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</si>
  <si>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</si>
  <si>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</si>
  <si>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</si>
  <si>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</si>
  <si>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</si>
  <si>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</si>
  <si>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</si>
  <si>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</si>
  <si>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</si>
  <si>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</si>
  <si>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</si>
  <si>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</si>
  <si>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</si>
  <si>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</si>
  <si>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</si>
  <si>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</si>
  <si>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</si>
  <si>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</si>
  <si>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</si>
  <si>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</si>
  <si>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</si>
  <si>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</si>
  <si>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</si>
  <si>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</si>
  <si>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</si>
  <si>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</si>
  <si>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</si>
  <si>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</si>
  <si>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</si>
  <si>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</si>
  <si>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</si>
  <si>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</si>
  <si>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</si>
  <si>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</si>
  <si>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</si>
  <si>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</si>
  <si>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</si>
  <si>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</si>
  <si>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</si>
  <si>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</si>
  <si>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</si>
  <si>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</si>
  <si>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</si>
  <si>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</si>
  <si>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</si>
  <si>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</si>
  <si>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</si>
  <si>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</si>
  <si>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</si>
  <si>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</si>
  <si>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</si>
  <si>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</si>
  <si>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</si>
  <si>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</si>
  <si>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</si>
  <si>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</si>
  <si>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</si>
  <si>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</si>
  <si>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</si>
  <si>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</si>
  <si>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</si>
  <si>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</si>
  <si>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</si>
  <si>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</si>
  <si>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</si>
  <si>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</si>
  <si>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</si>
  <si>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</si>
  <si>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</si>
  <si>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</si>
  <si>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</si>
  <si>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</si>
  <si>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</si>
  <si>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</si>
  <si>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</si>
  <si>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</si>
  <si>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</si>
  <si>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</si>
  <si>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</si>
  <si>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</si>
  <si>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</si>
  <si>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</si>
  <si>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</si>
  <si>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</si>
  <si>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</si>
  <si>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</si>
  <si>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</si>
  <si>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</si>
  <si>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</si>
  <si>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</si>
  <si>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</si>
  <si>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</si>
  <si>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</si>
  <si>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</si>
  <si>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</si>
  <si>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</si>
  <si>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</si>
  <si>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</si>
  <si>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</si>
  <si>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</si>
  <si>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</si>
  <si>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</si>
  <si>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</si>
  <si>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</si>
  <si>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</si>
  <si>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</si>
  <si>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</si>
  <si>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</si>
  <si>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</si>
  <si>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</si>
  <si>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</si>
  <si>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</si>
  <si>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</si>
  <si>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</si>
  <si>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</si>
  <si>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</si>
  <si>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</si>
  <si>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</si>
  <si>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</si>
  <si>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</si>
  <si>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</si>
  <si>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</si>
  <si>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</si>
  <si>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</si>
  <si>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</si>
  <si>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</si>
  <si>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</si>
  <si>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</si>
  <si>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</si>
  <si>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</si>
  <si>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</si>
  <si>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</si>
  <si>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</si>
  <si>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</si>
  <si>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</si>
  <si>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</si>
  <si>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</si>
  <si>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</si>
  <si>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</si>
  <si>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</si>
  <si>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</si>
  <si>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</si>
  <si>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</si>
  <si>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</si>
  <si>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</si>
  <si>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</si>
  <si>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</si>
  <si>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</si>
  <si>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</si>
  <si>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</si>
  <si>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</si>
  <si>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</si>
  <si>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</si>
  <si>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</si>
  <si>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</si>
  <si>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</si>
  <si>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</si>
  <si>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</si>
  <si>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</si>
  <si>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</si>
  <si>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</si>
  <si>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</si>
  <si>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</si>
  <si>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</si>
  <si>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</si>
  <si>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</si>
  <si>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</si>
  <si>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</si>
  <si>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</si>
  <si>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</si>
  <si>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</si>
  <si>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</si>
  <si>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</si>
  <si>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</si>
  <si>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</si>
  <si>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</si>
  <si>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</si>
  <si>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</si>
  <si>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</si>
  <si>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</si>
  <si>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</si>
  <si>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</si>
  <si>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</si>
  <si>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</si>
  <si>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</si>
  <si>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</si>
  <si>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</si>
  <si>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</si>
  <si>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</si>
  <si>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</si>
  <si>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</si>
  <si>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</si>
  <si>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</si>
  <si>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</si>
  <si>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</si>
  <si>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</si>
  <si>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</si>
  <si>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</si>
  <si>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</si>
  <si>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</si>
  <si>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</si>
  <si>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</si>
  <si>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</si>
  <si>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</si>
  <si>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</si>
  <si>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</si>
  <si>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</si>
  <si>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</si>
  <si>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</si>
  <si>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</si>
  <si>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</si>
  <si>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</si>
  <si>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</si>
  <si>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</si>
  <si>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</si>
  <si>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</si>
  <si>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</si>
  <si>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</si>
  <si>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</si>
  <si>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</si>
  <si>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</si>
  <si>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</si>
  <si>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</si>
  <si>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</si>
  <si>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</si>
  <si>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</si>
  <si>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</si>
  <si>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</si>
  <si>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</si>
  <si>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</si>
  <si>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</si>
  <si>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</si>
  <si>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</si>
  <si>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</si>
  <si>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</si>
  <si>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</si>
  <si>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</si>
  <si>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</si>
  <si>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</si>
  <si>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</si>
  <si>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</si>
  <si>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</si>
  <si>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</si>
  <si>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</si>
  <si>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</si>
  <si>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</si>
  <si>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</si>
  <si>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</si>
  <si>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</si>
  <si>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</si>
  <si>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</si>
  <si>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</si>
  <si>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</si>
  <si>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</si>
  <si>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</si>
  <si>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</si>
  <si>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</si>
  <si>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</si>
  <si>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</si>
  <si>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</si>
  <si>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</si>
  <si>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</si>
  <si>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</si>
  <si>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</si>
  <si>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</si>
  <si>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</si>
  <si>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</si>
  <si>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</si>
  <si>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</si>
  <si>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</si>
  <si>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</si>
  <si>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</si>
  <si>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</si>
  <si>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</si>
  <si>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</si>
  <si>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</si>
  <si>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</si>
  <si>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</si>
  <si>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</si>
  <si>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</si>
  <si>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</si>
  <si>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</si>
  <si>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</si>
  <si>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</si>
  <si>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</si>
  <si>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</si>
  <si>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</si>
  <si>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</si>
  <si>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</si>
  <si>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</si>
  <si>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</si>
  <si>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</si>
  <si>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</si>
  <si>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</si>
  <si>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</si>
  <si>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</si>
  <si>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</si>
  <si>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</si>
  <si>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</si>
  <si>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</si>
  <si>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</si>
  <si>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</si>
  <si>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</si>
  <si>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</si>
  <si>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</si>
  <si>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</si>
  <si>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</si>
  <si>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</si>
  <si>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</si>
  <si>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</si>
  <si>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</si>
  <si>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</si>
  <si>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</si>
  <si>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</si>
  <si>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</si>
  <si>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</si>
  <si>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</si>
  <si>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</si>
  <si>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</si>
  <si>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</si>
  <si>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</si>
  <si>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</si>
  <si>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</si>
  <si>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</si>
  <si>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</si>
  <si>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</si>
  <si>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</si>
  <si>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</si>
  <si>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</si>
  <si>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</si>
  <si>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</si>
  <si>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</si>
  <si>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</si>
  <si>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</si>
  <si>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</si>
  <si>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</si>
  <si>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</si>
  <si>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</si>
  <si>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</si>
  <si>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</si>
  <si>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</si>
  <si>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</si>
  <si>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</si>
  <si>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</si>
  <si>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</si>
  <si>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</si>
  <si>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</si>
  <si>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</si>
  <si>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</si>
  <si>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</si>
  <si>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</si>
  <si>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</si>
  <si>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</si>
  <si>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</si>
  <si>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</si>
  <si>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</si>
  <si>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</si>
  <si>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</si>
  <si>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</si>
  <si>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</si>
  <si>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</si>
  <si>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</si>
  <si>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</si>
  <si>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</si>
  <si>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</si>
  <si>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</si>
  <si>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</si>
  <si>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</si>
  <si>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</si>
  <si>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</si>
  <si>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</si>
  <si>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</si>
  <si>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</si>
  <si>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</si>
  <si>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</si>
  <si>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</si>
  <si>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</si>
  <si>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</si>
  <si>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</si>
  <si>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</si>
  <si>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</si>
  <si>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</si>
  <si>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</si>
  <si>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</si>
  <si>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</si>
  <si>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</si>
  <si>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</si>
  <si>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</si>
  <si>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</si>
  <si>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</si>
  <si>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</si>
  <si>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</si>
  <si>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</si>
  <si>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</si>
  <si>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</si>
  <si>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</si>
  <si>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</si>
  <si>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</si>
  <si>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</si>
  <si>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</si>
  <si>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</si>
  <si>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</si>
  <si>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</si>
  <si>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</si>
  <si>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</si>
  <si>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</si>
  <si>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</si>
  <si>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</si>
  <si>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</si>
  <si>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</si>
  <si>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</si>
  <si>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</si>
  <si>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</si>
  <si>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</si>
  <si>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</si>
  <si>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</si>
  <si>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</si>
  <si>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</si>
  <si>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</si>
  <si>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</si>
  <si>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</si>
  <si>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</si>
  <si>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</si>
  <si>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</si>
  <si>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</si>
  <si>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</si>
  <si>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</si>
  <si>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</si>
  <si>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</si>
  <si>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</si>
  <si>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</si>
  <si>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</si>
  <si>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</si>
  <si>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</si>
  <si>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</si>
  <si>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</si>
  <si>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</si>
  <si>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</si>
  <si>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</si>
  <si>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</si>
  <si>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</si>
  <si>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</si>
  <si>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</si>
  <si>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</si>
  <si>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</si>
  <si>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</si>
  <si>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</si>
  <si>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</si>
  <si>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</si>
  <si>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</si>
  <si>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</si>
  <si>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</si>
  <si>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</si>
  <si>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</si>
  <si>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</si>
  <si>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</si>
  <si>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</si>
  <si>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</si>
  <si>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</si>
  <si>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</si>
  <si>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</si>
  <si>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</si>
  <si>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</si>
  <si>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</si>
  <si>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</si>
  <si>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</si>
  <si>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</si>
  <si>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</si>
  <si>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</si>
  <si>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</si>
  <si>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</si>
  <si>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</si>
  <si>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</si>
  <si>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</si>
  <si>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</si>
  <si>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</si>
  <si>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</si>
  <si>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</si>
  <si>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</si>
  <si>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</si>
  <si>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</si>
  <si>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</si>
  <si>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</si>
  <si>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</si>
  <si>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</si>
  <si>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</si>
  <si>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</si>
  <si>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</si>
  <si>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</si>
  <si>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</si>
  <si>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</si>
  <si>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</si>
  <si>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</si>
  <si>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</si>
  <si>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</si>
  <si>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</si>
  <si>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</si>
  <si>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</si>
  <si>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</si>
  <si>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</si>
  <si>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</si>
  <si>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</si>
  <si>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</si>
  <si>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</si>
  <si>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</si>
  <si>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</si>
  <si>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</si>
  <si>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</si>
  <si>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</si>
  <si>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</si>
  <si>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</si>
  <si>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</si>
  <si>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</si>
  <si>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</si>
  <si>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</si>
  <si>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</si>
  <si>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</si>
  <si>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</si>
  <si>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</si>
  <si>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</si>
  <si>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</si>
  <si>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</si>
  <si>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</si>
  <si>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</si>
  <si>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</si>
  <si>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</si>
  <si>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</si>
  <si>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</si>
  <si>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</si>
  <si>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</si>
  <si>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</si>
  <si>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</si>
  <si>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</si>
  <si>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</si>
  <si>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</si>
  <si>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</si>
  <si>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</si>
  <si>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</si>
  <si>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</si>
  <si>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</si>
  <si>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</si>
  <si>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</si>
  <si>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</si>
  <si>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</si>
  <si>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</si>
  <si>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</si>
  <si>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</si>
  <si>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</si>
  <si>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</si>
  <si>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</si>
  <si>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</si>
  <si>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</si>
  <si>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</si>
  <si>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</si>
  <si>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</si>
  <si>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</si>
  <si>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</si>
  <si>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</si>
  <si>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</si>
  <si>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</si>
  <si>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</si>
  <si>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</si>
  <si>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</si>
  <si>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</si>
  <si>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</si>
  <si>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</si>
  <si>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</si>
  <si>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</si>
  <si>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</si>
  <si>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</si>
  <si>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</si>
  <si>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</si>
  <si>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</si>
  <si>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</si>
  <si>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</si>
  <si>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</si>
  <si>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</si>
  <si>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</si>
  <si>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</si>
  <si>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</si>
  <si>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</si>
  <si>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</si>
  <si>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</si>
  <si>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</si>
  <si>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</si>
  <si>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</si>
  <si>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</si>
  <si>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</si>
  <si>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</si>
  <si>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</si>
  <si>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</si>
  <si>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</si>
  <si>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</si>
  <si>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</si>
  <si>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</si>
  <si>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</si>
  <si>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</si>
  <si>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</si>
  <si>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</si>
  <si>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</si>
  <si>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</si>
  <si>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</si>
  <si>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</si>
  <si>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</si>
  <si>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</si>
  <si>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</si>
  <si>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</si>
  <si>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</si>
  <si>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</si>
  <si>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</si>
  <si>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</si>
  <si>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</si>
  <si>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</si>
  <si>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</si>
  <si>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</si>
  <si>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</si>
  <si>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</si>
  <si>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</si>
  <si>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</si>
  <si>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</si>
  <si>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</si>
  <si>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</si>
  <si>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</si>
  <si>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</si>
  <si>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</si>
  <si>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</si>
  <si>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</si>
  <si>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</si>
  <si>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</si>
  <si>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</si>
  <si>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</si>
  <si>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</si>
  <si>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</si>
  <si>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</si>
  <si>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</si>
  <si>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</si>
  <si>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</si>
  <si>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</si>
  <si>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</si>
  <si>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</si>
  <si>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</si>
  <si>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</si>
  <si>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</si>
  <si>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</si>
  <si>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</si>
  <si>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</si>
  <si>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</si>
  <si>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</si>
  <si>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</si>
  <si>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</si>
  <si>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</si>
  <si>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</si>
  <si>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</si>
  <si>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</si>
  <si>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</si>
  <si>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</si>
  <si>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</si>
  <si>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</si>
  <si>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</si>
  <si>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</si>
  <si>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</si>
  <si>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</si>
  <si>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</si>
  <si>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</si>
  <si>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</si>
  <si>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</si>
  <si>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</si>
  <si>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</si>
  <si>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</si>
  <si>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</si>
  <si>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</si>
  <si>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</si>
  <si>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</si>
  <si>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</si>
  <si>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</si>
  <si>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</si>
  <si>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</si>
  <si>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</si>
  <si>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</si>
  <si>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</si>
  <si>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</si>
  <si>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</si>
  <si>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</si>
  <si>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</si>
  <si>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</si>
  <si>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</si>
  <si>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</si>
  <si>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</si>
  <si>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</si>
  <si>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</si>
  <si>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</si>
  <si>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</si>
  <si>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</si>
  <si>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</si>
  <si>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</si>
  <si>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</si>
  <si>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</si>
  <si>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</si>
  <si>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</si>
  <si>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</si>
  <si>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</si>
  <si>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</si>
  <si>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</si>
  <si>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</si>
  <si>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</si>
  <si>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</si>
  <si>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</si>
  <si>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</si>
  <si>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</si>
  <si>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</si>
  <si>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</si>
  <si>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</si>
  <si>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</si>
  <si>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</si>
  <si>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</si>
  <si>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</si>
  <si>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</si>
  <si>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</si>
  <si>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</si>
  <si>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</si>
  <si>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</si>
  <si>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</si>
  <si>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</si>
  <si>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</si>
  <si>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</si>
  <si>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</si>
  <si>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</si>
  <si>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</si>
  <si>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</si>
  <si>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</si>
  <si>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</si>
  <si>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</si>
  <si>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</si>
  <si>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</si>
  <si>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</si>
  <si>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</si>
  <si>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</si>
  <si>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</si>
  <si>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</si>
  <si>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</si>
  <si>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</si>
  <si>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</si>
  <si>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</si>
  <si>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</si>
  <si>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</si>
  <si>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</si>
  <si>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</si>
  <si>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</si>
  <si>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</si>
  <si>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</si>
  <si>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</si>
  <si>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</si>
  <si>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</si>
  <si>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</si>
  <si>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</si>
  <si>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</si>
  <si>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</si>
  <si>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</si>
  <si>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</si>
  <si>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</si>
  <si>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</si>
  <si>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</si>
  <si>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</si>
  <si>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</si>
  <si>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</si>
  <si>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</si>
  <si>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</si>
  <si>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</si>
  <si>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</si>
  <si>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</si>
  <si>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</si>
  <si>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</si>
  <si>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</si>
  <si>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</si>
  <si>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</si>
  <si>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</si>
  <si>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</si>
  <si>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</si>
  <si>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</si>
  <si>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</si>
  <si>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</si>
  <si>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</si>
  <si>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</si>
  <si>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</si>
  <si>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</si>
  <si>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</si>
  <si>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</si>
  <si>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</si>
  <si>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</si>
  <si>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</si>
  <si>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</si>
  <si>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</si>
  <si>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</si>
  <si>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</si>
  <si>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</si>
  <si>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</si>
  <si>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</si>
  <si>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</si>
  <si>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</si>
  <si>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</si>
  <si>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</si>
  <si>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</si>
  <si>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</si>
  <si>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</si>
  <si>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</si>
  <si>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</si>
  <si>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</si>
  <si>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</si>
  <si>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</si>
  <si>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</si>
  <si>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</si>
  <si>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</si>
  <si>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</si>
  <si>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</si>
  <si>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</si>
  <si>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</si>
  <si>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</si>
  <si>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</si>
  <si>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</si>
  <si>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</si>
  <si>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</si>
  <si>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</si>
  <si>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</si>
  <si>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</si>
  <si>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</si>
  <si>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</si>
  <si>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</si>
  <si>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</si>
  <si>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</si>
  <si>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</si>
  <si>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</si>
  <si>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</si>
  <si>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</si>
  <si>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</si>
  <si>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</si>
  <si>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</si>
  <si>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</si>
  <si>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</si>
  <si>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</si>
  <si>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</si>
  <si>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</si>
  <si>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</si>
  <si>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</si>
  <si>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</si>
  <si>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</si>
  <si>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</si>
  <si>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</si>
  <si>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</si>
  <si>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</si>
  <si>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</si>
  <si>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</si>
  <si>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</si>
  <si>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</si>
  <si>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</si>
  <si>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</si>
  <si>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</si>
  <si>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</si>
  <si>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</si>
  <si>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</si>
  <si>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</si>
  <si>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</si>
  <si>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</si>
  <si>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</si>
  <si>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</si>
  <si>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</si>
  <si>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</si>
  <si>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</si>
  <si>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</si>
  <si>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</si>
  <si>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</si>
  <si>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</si>
  <si>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</si>
  <si>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</si>
  <si>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</si>
  <si>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</si>
  <si>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</si>
  <si>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</si>
  <si>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</si>
  <si>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</si>
  <si>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</si>
  <si>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</si>
  <si>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</si>
  <si>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</si>
  <si>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</si>
  <si>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</si>
  <si>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</si>
  <si>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</si>
  <si>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</si>
  <si>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</si>
  <si>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</si>
  <si>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</si>
  <si>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</si>
  <si>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</si>
  <si>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</si>
  <si>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</si>
  <si>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</si>
  <si>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</si>
  <si>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</si>
  <si>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</si>
  <si>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</si>
  <si>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</si>
  <si>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</si>
  <si>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</si>
  <si>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</si>
  <si>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</si>
  <si>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</si>
  <si>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</si>
  <si>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</si>
  <si>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</si>
  <si>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</si>
  <si>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</si>
  <si>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</si>
  <si>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</si>
  <si>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</si>
  <si>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</si>
  <si>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</si>
  <si>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</si>
  <si>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</si>
  <si>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</si>
  <si>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</si>
  <si>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</si>
  <si>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</si>
  <si>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</si>
  <si>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</si>
  <si>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</si>
  <si>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</si>
  <si>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</si>
  <si>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</si>
  <si>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</si>
  <si>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</si>
  <si>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</si>
  <si>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</si>
  <si>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</si>
  <si>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</si>
  <si>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</si>
  <si>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</si>
  <si>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</si>
  <si>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</si>
  <si>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</si>
  <si>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</si>
  <si>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</si>
  <si>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</si>
  <si>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</si>
  <si>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</si>
  <si>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</si>
  <si>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</si>
  <si>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</si>
  <si>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</si>
  <si>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</si>
  <si>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</si>
  <si>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</si>
  <si>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</si>
  <si>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</si>
  <si>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</si>
  <si>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</si>
  <si>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</si>
  <si>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</si>
  <si>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</si>
  <si>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</si>
  <si>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</si>
  <si>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</si>
  <si>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</si>
  <si>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</si>
  <si>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</si>
  <si>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</si>
  <si>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</si>
  <si>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</si>
  <si>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</si>
  <si>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</si>
  <si>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</si>
  <si>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</si>
  <si>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</si>
  <si>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</si>
  <si>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</si>
  <si>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</si>
  <si>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</si>
  <si>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</si>
  <si>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</si>
  <si>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</si>
  <si>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</si>
  <si>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</si>
  <si>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</si>
  <si>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</si>
  <si>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</si>
  <si>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</si>
  <si>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</si>
  <si>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</si>
  <si>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</si>
  <si>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</si>
  <si>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</si>
  <si>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</si>
  <si>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</si>
  <si>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</si>
  <si>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</si>
  <si>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</si>
  <si>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</si>
  <si>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</si>
  <si>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</si>
  <si>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</si>
  <si>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</si>
  <si>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</si>
  <si>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</si>
  <si>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</si>
  <si>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</si>
  <si>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</si>
  <si>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</si>
  <si>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</si>
  <si>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</si>
  <si>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</si>
  <si>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</si>
  <si>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</si>
  <si>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</si>
  <si>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</si>
  <si>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</si>
  <si>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</si>
  <si>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</si>
  <si>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</si>
  <si>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</si>
  <si>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</si>
  <si>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</si>
  <si>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</si>
  <si>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</si>
  <si>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</si>
  <si>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</si>
  <si>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</si>
  <si>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</si>
  <si>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</si>
  <si>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</si>
  <si>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</si>
  <si>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</si>
  <si>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</si>
  <si>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</si>
  <si>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</si>
  <si>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</si>
  <si>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</si>
  <si>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</si>
  <si>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</si>
  <si>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</si>
  <si>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</si>
  <si>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</si>
  <si>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</si>
  <si>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</si>
  <si>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</si>
  <si>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</si>
  <si>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</si>
  <si>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</si>
  <si>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</si>
  <si>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</si>
  <si>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</si>
  <si>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</si>
  <si>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</si>
  <si>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</si>
  <si>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</si>
  <si>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</si>
  <si>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</si>
  <si>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</si>
  <si>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</si>
  <si>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</si>
  <si>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</si>
  <si>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</si>
  <si>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</si>
  <si>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</si>
  <si>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</si>
  <si>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</si>
  <si>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</si>
  <si>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</si>
  <si>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</si>
  <si>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</si>
  <si>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</si>
  <si>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</si>
  <si>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</si>
  <si>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</si>
  <si>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</si>
  <si>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</si>
  <si>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</si>
  <si>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</si>
  <si>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</si>
  <si>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</si>
  <si>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</si>
  <si>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</si>
  <si>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</si>
  <si>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</si>
  <si>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</si>
  <si>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</si>
  <si>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</si>
  <si>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</si>
  <si>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</si>
  <si>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</si>
  <si>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</si>
  <si>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</si>
  <si>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</si>
  <si>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</si>
  <si>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</si>
  <si>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</si>
  <si>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</si>
  <si>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</si>
  <si>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</si>
  <si>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</si>
  <si>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</si>
  <si>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</si>
  <si>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</si>
  <si>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</si>
  <si>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</si>
  <si>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</si>
  <si>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</si>
  <si>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</si>
  <si>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</si>
  <si>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</si>
  <si>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</si>
  <si>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</si>
  <si>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</si>
  <si>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</si>
  <si>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</si>
  <si>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</si>
  <si>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</si>
  <si>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</si>
  <si>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</si>
  <si>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</si>
  <si>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</si>
  <si>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</si>
  <si>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</si>
  <si>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</si>
  <si>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</si>
  <si>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</si>
  <si>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</si>
  <si>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</si>
  <si>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</si>
  <si>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</si>
  <si>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</si>
  <si>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</si>
  <si>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</si>
  <si>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</si>
  <si>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</si>
  <si>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</si>
  <si>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</si>
  <si>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</si>
  <si>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</si>
  <si>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</si>
  <si>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</si>
  <si>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</si>
  <si>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</si>
  <si>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</si>
  <si>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</si>
  <si>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</si>
  <si>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</si>
  <si>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</si>
  <si>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</si>
  <si>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</si>
  <si>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</si>
  <si>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</si>
  <si>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</si>
  <si>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</si>
  <si>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</si>
  <si>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</si>
  <si>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</si>
  <si>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</si>
  <si>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</si>
  <si>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</si>
  <si>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</si>
  <si>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</si>
  <si>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</si>
  <si>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</si>
  <si>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</si>
  <si>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</si>
  <si>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</si>
  <si>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</si>
  <si>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</si>
  <si>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</si>
  <si>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</si>
  <si>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</si>
  <si>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</si>
  <si>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</si>
  <si>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</si>
  <si>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</si>
  <si>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</si>
  <si>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</si>
  <si>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</si>
  <si>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</si>
  <si>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</si>
  <si>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</si>
  <si>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</si>
  <si>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</si>
  <si>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</si>
  <si>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</si>
  <si>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</si>
  <si>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</si>
  <si>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</si>
  <si>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</si>
  <si>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</si>
  <si>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</si>
  <si>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</si>
  <si>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</si>
  <si>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</si>
  <si>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</si>
  <si>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</si>
  <si>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</si>
  <si>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</si>
  <si>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</si>
  <si>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</si>
  <si>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</si>
  <si>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</si>
  <si>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</si>
  <si>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</si>
  <si>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</si>
  <si>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</si>
  <si>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</si>
  <si>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</si>
  <si>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</si>
  <si>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</si>
  <si>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</si>
  <si>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</si>
  <si>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</si>
  <si>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</si>
  <si>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</si>
  <si>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</si>
  <si>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</si>
  <si>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</si>
  <si>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</si>
  <si>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</si>
  <si>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</si>
  <si>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</si>
  <si>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</si>
  <si>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</si>
  <si>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</si>
  <si>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</si>
  <si>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</si>
  <si>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</si>
  <si>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</si>
  <si>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</si>
  <si>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</si>
  <si>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</si>
  <si>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</si>
  <si>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</si>
  <si>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</si>
  <si>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</si>
  <si>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</si>
  <si>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</si>
  <si>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</si>
  <si>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</si>
  <si>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</si>
  <si>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</si>
  <si>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</si>
  <si>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</si>
  <si>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</si>
  <si>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</si>
  <si>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</si>
  <si>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</si>
  <si>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</si>
  <si>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</si>
  <si>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</si>
  <si>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</si>
  <si>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</si>
  <si>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</si>
  <si>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</si>
  <si>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</si>
  <si>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</si>
  <si>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</si>
  <si>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</si>
  <si>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</si>
  <si>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</si>
  <si>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</si>
  <si>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</si>
  <si>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</si>
  <si>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</si>
  <si>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</si>
  <si>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</si>
  <si>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</si>
  <si>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</si>
  <si>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</si>
  <si>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</si>
  <si>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</si>
  <si>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</si>
  <si>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</si>
  <si>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</si>
  <si>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</si>
  <si>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</si>
  <si>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</si>
  <si>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</si>
  <si>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</si>
  <si>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</si>
  <si>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</si>
  <si>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</si>
  <si>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</si>
  <si>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</si>
  <si>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</si>
  <si>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</si>
  <si>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</si>
  <si>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</si>
  <si>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</si>
  <si>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</si>
  <si>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</si>
  <si>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</si>
  <si>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</si>
  <si>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</si>
  <si>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</si>
  <si>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</si>
  <si>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</si>
  <si>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</si>
  <si>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</si>
  <si>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</si>
  <si>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</si>
  <si>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</si>
  <si>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</si>
  <si>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</si>
  <si>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</si>
  <si>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</si>
  <si>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</si>
  <si>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</si>
  <si>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</si>
  <si>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</si>
  <si>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</si>
  <si>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</si>
  <si>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</si>
  <si>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</si>
  <si>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</si>
  <si>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</si>
  <si>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</si>
  <si>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</si>
  <si>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</si>
  <si>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</si>
  <si>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</si>
  <si>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</si>
  <si>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</si>
  <si>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</si>
  <si>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</si>
  <si>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</si>
  <si>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</si>
  <si>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</si>
  <si>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</si>
  <si>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</si>
  <si>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</si>
  <si>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</si>
  <si>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</si>
  <si>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</si>
  <si>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</si>
  <si>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</si>
  <si>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</si>
  <si>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</si>
  <si>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</si>
  <si>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</si>
  <si>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</si>
  <si>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</si>
  <si>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</si>
  <si>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</si>
  <si>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</si>
  <si>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</si>
  <si>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</si>
  <si>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</si>
  <si>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</si>
  <si>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</si>
  <si>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</si>
  <si>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</si>
  <si>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</si>
  <si>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</si>
  <si>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</si>
  <si>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</si>
  <si>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</si>
  <si>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</si>
  <si>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</si>
  <si>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</si>
  <si>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</si>
  <si>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</si>
  <si>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</si>
  <si>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</si>
  <si>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</si>
  <si>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</si>
  <si>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</si>
  <si>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</si>
  <si>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</si>
  <si>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</si>
  <si>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</si>
  <si>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</si>
  <si>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</si>
  <si>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</si>
  <si>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</si>
  <si>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</si>
  <si>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</si>
  <si>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</si>
  <si>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</si>
  <si>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</si>
  <si>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</si>
  <si>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</si>
  <si>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</si>
  <si>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</si>
  <si>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</si>
  <si>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</si>
  <si>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</si>
  <si>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</si>
  <si>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</si>
  <si>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</si>
  <si>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</si>
  <si>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</si>
  <si>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</si>
  <si>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</si>
  <si>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</si>
  <si>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</si>
  <si>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</si>
  <si>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</si>
  <si>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</si>
  <si>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</si>
  <si>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</si>
  <si>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</si>
  <si>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</si>
  <si>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</si>
  <si>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</si>
  <si>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</si>
  <si>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</si>
  <si>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</si>
  <si>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</si>
  <si>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</si>
  <si>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</si>
  <si>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</si>
  <si>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</si>
  <si>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</si>
  <si>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</si>
  <si>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</si>
  <si>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</si>
  <si>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</si>
  <si>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</si>
  <si>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</si>
  <si>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</si>
  <si>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</si>
  <si>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</si>
  <si>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</si>
  <si>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</si>
  <si>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</si>
  <si>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</si>
  <si>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</si>
  <si>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</si>
  <si>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</si>
  <si>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</si>
  <si>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</si>
  <si>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</si>
  <si>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</si>
  <si>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</si>
  <si>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</si>
  <si>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</si>
  <si>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</si>
  <si>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</si>
  <si>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</si>
  <si>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</si>
  <si>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</si>
  <si>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</si>
  <si>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</si>
  <si>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</si>
  <si>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</si>
  <si>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</si>
  <si>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</si>
  <si>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</si>
  <si>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</si>
  <si>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</si>
  <si>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</si>
  <si>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</si>
  <si>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</si>
  <si>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</si>
  <si>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</si>
  <si>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</si>
  <si>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</si>
  <si>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</si>
  <si>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</si>
  <si>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</si>
  <si>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</si>
  <si>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</si>
  <si>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</si>
  <si>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</si>
  <si>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</si>
  <si>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</si>
  <si>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</si>
  <si>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</si>
  <si>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</si>
  <si>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</si>
  <si>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</si>
  <si>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</si>
  <si>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</si>
  <si>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</si>
  <si>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</si>
  <si>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</si>
  <si>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</si>
  <si>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</si>
  <si>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</si>
  <si>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</si>
  <si>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</si>
  <si>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</si>
  <si>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</si>
  <si>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</si>
  <si>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</si>
  <si>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</si>
  <si>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</si>
  <si>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</si>
  <si>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</si>
  <si>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</si>
  <si>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</si>
  <si>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</si>
  <si>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</si>
  <si>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</si>
  <si>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</si>
  <si>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</si>
  <si>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</si>
  <si>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</si>
  <si>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</si>
  <si>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</si>
  <si>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</si>
  <si>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</si>
  <si>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</si>
  <si>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</si>
  <si>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</si>
  <si>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</si>
  <si>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</si>
  <si>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</si>
  <si>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</si>
  <si>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</si>
  <si>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</si>
  <si>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</si>
  <si>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</si>
  <si>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</si>
  <si>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</si>
  <si>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</si>
  <si>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</si>
  <si>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</si>
  <si>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</si>
  <si>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</si>
  <si>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</si>
  <si>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</si>
  <si>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</si>
  <si>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</si>
  <si>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</si>
  <si>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</si>
  <si>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</si>
  <si>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</si>
  <si>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</si>
  <si>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</si>
  <si>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</si>
  <si>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</si>
  <si>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</si>
  <si>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</si>
  <si>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</si>
  <si>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</si>
  <si>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</si>
  <si>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</si>
  <si>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</si>
  <si>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</si>
  <si>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</si>
  <si>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</si>
  <si>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</si>
  <si>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</si>
  <si>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</si>
  <si>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</si>
  <si>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</si>
  <si>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</si>
  <si>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</si>
  <si>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</si>
  <si>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</si>
  <si>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</si>
  <si>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</si>
  <si>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</si>
  <si>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</si>
  <si>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</si>
  <si>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</si>
  <si>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</si>
  <si>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</si>
  <si>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</si>
  <si>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</si>
  <si>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</si>
  <si>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</si>
  <si>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</si>
  <si>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</si>
  <si>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</si>
  <si>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</si>
  <si>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</si>
  <si>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</si>
  <si>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</si>
  <si>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</si>
  <si>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</si>
  <si>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</si>
  <si>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</si>
  <si>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</si>
  <si>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</si>
  <si>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</si>
  <si>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</si>
  <si>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</si>
  <si>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</si>
  <si>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</si>
  <si>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</si>
  <si>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</si>
  <si>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</si>
  <si>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</si>
  <si>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</si>
  <si>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</si>
  <si>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</si>
  <si>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</si>
  <si>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</si>
  <si>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</si>
  <si>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</si>
  <si>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</si>
  <si>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</si>
  <si>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</si>
  <si>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</si>
  <si>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</si>
  <si>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</si>
  <si>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</si>
  <si>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</si>
  <si>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</si>
  <si>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</si>
  <si>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</si>
  <si>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</si>
  <si>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</si>
  <si>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</si>
  <si>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</si>
  <si>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</si>
  <si>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</si>
  <si>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</si>
  <si>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</si>
  <si>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</si>
  <si>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</si>
  <si>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</si>
  <si>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</si>
  <si>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</si>
  <si>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</si>
  <si>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</si>
  <si>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</si>
  <si>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</si>
  <si>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</si>
  <si>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</si>
  <si>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</si>
  <si>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</si>
  <si>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</si>
  <si>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</si>
  <si>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</si>
  <si>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</si>
  <si>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</si>
  <si>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</si>
  <si>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</si>
  <si>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</si>
  <si>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</si>
  <si>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</si>
  <si>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</si>
  <si>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</si>
  <si>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</si>
  <si>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</si>
  <si>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</si>
  <si>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</si>
  <si>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</si>
  <si>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</si>
  <si>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</si>
  <si>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</si>
  <si>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</si>
  <si>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</si>
  <si>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</si>
  <si>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</si>
  <si>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</si>
  <si>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</si>
  <si>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</si>
  <si>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</si>
  <si>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</si>
  <si>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</si>
  <si>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</si>
  <si>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</si>
  <si>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</si>
  <si>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</si>
  <si>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</si>
  <si>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</si>
  <si>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</si>
  <si>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</si>
  <si>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</si>
  <si>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</si>
  <si>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</si>
  <si>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</si>
  <si>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</si>
  <si>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</si>
  <si>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</si>
  <si>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</si>
  <si>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</si>
  <si>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</si>
  <si>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</si>
  <si>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</si>
  <si>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</si>
  <si>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</si>
  <si>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</si>
  <si>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</si>
  <si>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</si>
  <si>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</si>
  <si>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</si>
  <si>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</si>
  <si>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</si>
  <si>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</si>
  <si>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</si>
  <si>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</si>
  <si>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</si>
  <si>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</si>
  <si>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</si>
  <si>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</si>
  <si>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</si>
  <si>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</si>
  <si>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</si>
  <si>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</si>
  <si>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</si>
  <si>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</si>
  <si>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</si>
  <si>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</si>
  <si>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</si>
  <si>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</si>
  <si>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</si>
  <si>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</si>
  <si>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</si>
  <si>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</si>
  <si>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</si>
  <si>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</si>
  <si>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</si>
  <si>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</si>
  <si>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</si>
  <si>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</si>
  <si>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</si>
  <si>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</si>
  <si>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</si>
  <si>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</si>
  <si>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</si>
  <si>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</si>
  <si>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</si>
  <si>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</si>
  <si>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</si>
  <si>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</si>
  <si>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</si>
  <si>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</si>
  <si>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</si>
  <si>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</si>
  <si>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</si>
  <si>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</si>
  <si>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</si>
  <si>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</si>
  <si>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</si>
  <si>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</si>
  <si>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</si>
  <si>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</si>
  <si>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</si>
  <si>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</si>
  <si>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</si>
  <si>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</si>
  <si>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</si>
  <si>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</si>
  <si>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</si>
  <si>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</si>
  <si>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</si>
  <si>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</si>
  <si>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</si>
  <si>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</si>
  <si>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</si>
  <si>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</si>
  <si>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</si>
  <si>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</si>
  <si>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</si>
  <si>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</si>
  <si>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</si>
  <si>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</si>
  <si>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</si>
  <si>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</si>
  <si>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</si>
  <si>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</si>
  <si>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</si>
  <si>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</si>
  <si>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</si>
  <si>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</si>
  <si>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</si>
  <si>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</si>
  <si>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</si>
  <si>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</si>
  <si>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</si>
  <si>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</si>
  <si>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</si>
  <si>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</si>
  <si>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</si>
  <si>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</si>
  <si>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</si>
  <si>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</si>
  <si>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</si>
  <si>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</si>
  <si>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</si>
  <si>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</si>
  <si>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</si>
  <si>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</si>
  <si>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</si>
  <si>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</si>
  <si>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</si>
  <si>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</si>
  <si>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</si>
  <si>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</si>
  <si>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</si>
  <si>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</si>
  <si>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</si>
  <si>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</si>
  <si>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</si>
  <si>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</si>
  <si>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</si>
  <si>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</si>
  <si>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</si>
  <si>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</si>
  <si>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</si>
  <si>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</si>
  <si>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</si>
  <si>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</si>
  <si>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</si>
  <si>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</si>
  <si>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</si>
  <si>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</si>
  <si>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</si>
  <si>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</si>
  <si>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</si>
  <si>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</si>
  <si>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</si>
  <si>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</si>
  <si>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</si>
  <si>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</si>
  <si>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</si>
  <si>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</si>
  <si>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</si>
  <si>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</si>
  <si>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</si>
  <si>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</si>
  <si>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</si>
  <si>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</si>
  <si>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</si>
  <si>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</si>
  <si>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</si>
  <si>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</si>
  <si>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</si>
  <si>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</si>
  <si>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</si>
  <si>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</si>
  <si>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</si>
  <si>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</si>
  <si>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</si>
  <si>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</si>
  <si>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</si>
  <si>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</si>
  <si>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</si>
  <si>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</si>
  <si>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</si>
  <si>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</si>
  <si>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</si>
  <si>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</si>
  <si>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</si>
  <si>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</si>
  <si>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</si>
  <si>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</si>
  <si>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</si>
  <si>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</si>
  <si>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</si>
  <si>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</si>
  <si>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</si>
  <si>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</si>
  <si>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</si>
  <si>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</si>
  <si>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</si>
  <si>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</si>
  <si>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</si>
  <si>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</si>
  <si>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</si>
  <si>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</si>
  <si>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</si>
  <si>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</si>
  <si>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</si>
  <si>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</si>
  <si>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</si>
  <si>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</si>
  <si>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</si>
  <si>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</si>
  <si>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</si>
  <si>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</si>
  <si>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</si>
  <si>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</si>
  <si>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</si>
  <si>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</si>
  <si>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</si>
  <si>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</si>
  <si>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</si>
  <si>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</si>
  <si>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</si>
  <si>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</si>
  <si>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</si>
  <si>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</si>
  <si>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</si>
  <si>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</si>
  <si>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</si>
  <si>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</si>
  <si>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</si>
  <si>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</si>
  <si>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</si>
  <si>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</si>
  <si>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</si>
  <si>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</si>
  <si>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</si>
  <si>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</si>
  <si>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</si>
  <si>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</si>
  <si>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</si>
  <si>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</si>
  <si>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</si>
  <si>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</si>
  <si>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</si>
  <si>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</si>
  <si>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</si>
  <si>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</si>
  <si>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</si>
  <si>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</si>
  <si>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</si>
  <si>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</si>
  <si>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</si>
  <si>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</si>
  <si>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</si>
  <si>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</si>
  <si>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</si>
  <si>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</si>
  <si>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</si>
  <si>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</si>
  <si>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</si>
  <si>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</si>
  <si>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</si>
  <si>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</si>
  <si>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</si>
  <si>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</si>
  <si>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</si>
  <si>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</si>
  <si>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</si>
  <si>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</si>
  <si>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</si>
  <si>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</si>
  <si>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</si>
  <si>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</si>
  <si>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</si>
  <si>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</si>
  <si>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</si>
  <si>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</si>
  <si>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</si>
  <si>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</si>
  <si>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</si>
  <si>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</si>
  <si>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</si>
  <si>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</si>
  <si>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</si>
  <si>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</si>
  <si>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</si>
  <si>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</si>
  <si>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</si>
  <si>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</si>
  <si>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</si>
  <si>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</si>
  <si>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</si>
  <si>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</si>
  <si>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</si>
  <si>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</si>
  <si>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</si>
  <si>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</si>
  <si>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</si>
  <si>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</si>
  <si>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</si>
  <si>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</si>
  <si>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</si>
  <si>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</si>
  <si>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</si>
  <si>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</si>
  <si>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</si>
  <si>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</si>
  <si>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</si>
  <si>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</si>
  <si>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</si>
  <si>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</si>
  <si>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</si>
  <si>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</si>
  <si>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</si>
  <si>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</si>
  <si>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</si>
  <si>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</si>
  <si>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</si>
  <si>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</si>
  <si>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</si>
  <si>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</si>
  <si>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</si>
  <si>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</si>
  <si>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</si>
  <si>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</si>
  <si>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</si>
  <si>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</si>
  <si>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</si>
  <si>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</si>
  <si>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</si>
  <si>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</si>
  <si>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</si>
  <si>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</si>
  <si>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</si>
  <si>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</si>
  <si>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</si>
  <si>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</si>
  <si>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</si>
  <si>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</si>
  <si>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</si>
  <si>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</si>
  <si>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</si>
  <si>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</si>
  <si>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</si>
  <si>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</si>
  <si>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</si>
  <si>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</si>
  <si>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</si>
  <si>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</si>
  <si>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</si>
  <si>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</si>
  <si>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</si>
  <si>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</si>
  <si>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</si>
  <si>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</si>
  <si>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</si>
  <si>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</si>
  <si>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</si>
  <si>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</si>
  <si>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</si>
  <si>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</si>
  <si>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</si>
  <si>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</si>
  <si>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</si>
  <si>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</si>
  <si>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</si>
  <si>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</si>
  <si>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</si>
  <si>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</si>
  <si>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</si>
  <si>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</si>
  <si>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</si>
  <si>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</si>
  <si>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</si>
  <si>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</si>
  <si>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</si>
  <si>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</si>
  <si>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</si>
  <si>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</si>
  <si>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</si>
  <si>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</si>
  <si>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</si>
  <si>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</si>
  <si>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</si>
  <si>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</si>
  <si>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</si>
  <si>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</si>
  <si>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</si>
  <si>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</si>
  <si>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</si>
  <si>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</si>
  <si>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</si>
  <si>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</si>
  <si>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</si>
  <si>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</si>
  <si>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</si>
  <si>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</si>
  <si>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</si>
  <si>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</si>
  <si>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</si>
  <si>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</si>
  <si>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</si>
  <si>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</si>
  <si>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</si>
  <si>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</si>
  <si>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</si>
  <si>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</si>
  <si>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</si>
  <si>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</si>
  <si>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</si>
  <si>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</si>
  <si>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</si>
  <si>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</si>
  <si>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</si>
  <si>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</si>
  <si>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</si>
  <si>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</si>
  <si>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</si>
  <si>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</si>
  <si>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</si>
  <si>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</si>
  <si>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</si>
  <si>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</si>
  <si>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</si>
  <si>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</si>
  <si>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</si>
  <si>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</si>
  <si>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</si>
  <si>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</si>
  <si>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</si>
  <si>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</si>
  <si>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</si>
  <si>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</si>
  <si>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</si>
  <si>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</si>
  <si>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</si>
  <si>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</si>
  <si>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</si>
  <si>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</si>
  <si>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</si>
  <si>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</si>
  <si>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</si>
  <si>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</si>
  <si>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</si>
  <si>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</si>
  <si>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</si>
  <si>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</si>
  <si>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</si>
  <si>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</si>
  <si>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</si>
  <si>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</si>
  <si>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</si>
  <si>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</si>
  <si>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</si>
  <si>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</si>
  <si>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</si>
  <si>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</si>
  <si>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</si>
  <si>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</si>
  <si>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</si>
  <si>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</si>
  <si>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</si>
  <si>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</si>
  <si>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</si>
  <si>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</si>
  <si>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</si>
  <si>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</si>
  <si>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</si>
  <si>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</si>
  <si>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</si>
  <si>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</si>
  <si>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</si>
  <si>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</si>
  <si>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</si>
  <si>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</si>
  <si>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</si>
  <si>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</si>
  <si>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</si>
  <si>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</si>
  <si>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</si>
  <si>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</si>
  <si>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</si>
  <si>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</si>
  <si>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</si>
  <si>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</si>
  <si>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</si>
  <si>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</si>
  <si>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</si>
  <si>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</si>
  <si>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</si>
  <si>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</si>
  <si>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</si>
  <si>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</si>
  <si>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</si>
  <si>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</si>
  <si>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</si>
  <si>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</si>
  <si>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</si>
  <si>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</si>
  <si>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</si>
  <si>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</si>
  <si>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</si>
  <si>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</si>
  <si>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</si>
  <si>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</si>
  <si>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</si>
  <si>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</si>
  <si>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</si>
  <si>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</si>
  <si>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</si>
  <si>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</si>
  <si>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</si>
  <si>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</si>
  <si>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</si>
  <si>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</si>
  <si>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</si>
  <si>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</si>
  <si>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</si>
  <si>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</si>
  <si>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</si>
  <si>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</si>
  <si>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</si>
  <si>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</si>
  <si>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</si>
  <si>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</si>
  <si>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</si>
  <si>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</si>
  <si>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</si>
  <si>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</si>
  <si>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</si>
  <si>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</si>
  <si>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</si>
  <si>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</si>
  <si>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</si>
  <si>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</si>
  <si>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</si>
  <si>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</si>
  <si>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</si>
  <si>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</si>
  <si>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</si>
  <si>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</si>
  <si>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</si>
  <si>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</si>
  <si>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</si>
  <si>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</si>
  <si>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</si>
  <si>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</si>
  <si>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</si>
  <si>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</si>
  <si>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</si>
  <si>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</si>
  <si>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</si>
  <si>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</si>
  <si>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</si>
  <si>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</si>
  <si>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</si>
  <si>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</si>
  <si>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</si>
  <si>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</si>
  <si>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</si>
  <si>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</si>
  <si>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</si>
  <si>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</si>
  <si>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</si>
  <si>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</si>
  <si>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</si>
  <si>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</si>
  <si>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</si>
  <si>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</si>
  <si>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</si>
  <si>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</si>
  <si>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</si>
  <si>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</si>
  <si>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</si>
  <si>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</si>
  <si>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</si>
  <si>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</si>
  <si>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</si>
  <si>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</si>
  <si>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</si>
  <si>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</si>
  <si>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</si>
  <si>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</si>
  <si>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</si>
  <si>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</si>
  <si>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</si>
  <si>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</si>
  <si>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</si>
  <si>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</si>
  <si>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</si>
  <si>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</si>
  <si>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</si>
  <si>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</si>
  <si>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</si>
  <si>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</si>
  <si>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</si>
  <si>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</si>
  <si>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</si>
  <si>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</si>
  <si>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</si>
  <si>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</si>
  <si>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</si>
  <si>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</si>
  <si>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</si>
  <si>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</si>
  <si>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</si>
  <si>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</si>
  <si>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</si>
  <si>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</si>
  <si>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</si>
  <si>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</si>
  <si>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</si>
  <si>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</si>
  <si>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</si>
  <si>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</si>
  <si>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</si>
  <si>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</si>
  <si>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</si>
  <si>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</si>
  <si>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</si>
  <si>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</si>
  <si>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</si>
  <si>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</si>
  <si>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</si>
  <si>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</si>
  <si>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</si>
  <si>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</si>
  <si>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</si>
  <si>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</si>
  <si>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</si>
  <si>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</si>
  <si>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</si>
  <si>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</si>
  <si>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</si>
  <si>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</si>
  <si>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</si>
  <si>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</si>
  <si>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</si>
  <si>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</si>
  <si>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</si>
  <si>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</si>
  <si>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</si>
  <si>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</si>
  <si>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</si>
  <si>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</si>
  <si>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</si>
  <si>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</si>
  <si>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</si>
  <si>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</si>
  <si>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</si>
  <si>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</si>
  <si>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</si>
  <si>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</si>
  <si>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</si>
  <si>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</si>
  <si>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</si>
  <si>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</si>
  <si>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</si>
  <si>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</si>
  <si>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</si>
  <si>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</si>
  <si>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</si>
  <si>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</si>
  <si>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</si>
  <si>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</si>
  <si>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</si>
  <si>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</si>
  <si>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</si>
  <si>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</si>
  <si>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</si>
  <si>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</si>
  <si>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</si>
  <si>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</si>
  <si>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</si>
  <si>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</si>
  <si>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</si>
  <si>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</si>
  <si>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</si>
  <si>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</si>
  <si>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</si>
  <si>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</si>
  <si>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</si>
  <si>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</si>
  <si>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</si>
  <si>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</si>
  <si>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</si>
  <si>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</si>
  <si>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</si>
  <si>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</si>
  <si>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</si>
  <si>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</si>
  <si>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</si>
  <si>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</si>
  <si>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</si>
  <si>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</si>
  <si>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</si>
  <si>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</si>
  <si>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</si>
  <si>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</si>
  <si>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</si>
  <si>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</si>
  <si>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</si>
  <si>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</si>
  <si>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</si>
  <si>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</si>
  <si>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</si>
  <si>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</si>
  <si>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</si>
  <si>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</si>
  <si>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</si>
  <si>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</si>
  <si>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</si>
  <si>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</si>
  <si>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</si>
  <si>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</si>
  <si>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</si>
  <si>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</si>
  <si>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</si>
  <si>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</si>
  <si>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</si>
  <si>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</si>
  <si>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</si>
  <si>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</si>
  <si>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</si>
  <si>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</si>
  <si>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</si>
  <si>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</si>
  <si>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</si>
  <si>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</si>
  <si>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</si>
  <si>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</si>
  <si>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</si>
  <si>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</si>
  <si>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</si>
  <si>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</si>
  <si>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</si>
  <si>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</si>
  <si>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</si>
  <si>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</si>
  <si>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</si>
  <si>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</si>
  <si>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</si>
  <si>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</si>
  <si>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</si>
  <si>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</si>
  <si>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</si>
  <si>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</si>
  <si>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</si>
  <si>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</si>
  <si>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</si>
  <si>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</si>
  <si>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</si>
  <si>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</si>
  <si>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</si>
  <si>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</si>
  <si>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</si>
  <si>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</si>
  <si>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</si>
  <si>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</si>
  <si>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</si>
  <si>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</si>
  <si>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</si>
  <si>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</si>
  <si>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</si>
  <si>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</si>
  <si>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</si>
  <si>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</si>
  <si>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</si>
  <si>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</si>
  <si>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</si>
  <si>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</si>
  <si>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</si>
  <si>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</si>
  <si>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</si>
  <si>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</si>
  <si>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</si>
  <si>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</si>
  <si>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</si>
  <si>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</si>
  <si>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</si>
  <si>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</si>
  <si>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</si>
  <si>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</si>
  <si>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</si>
  <si>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</si>
  <si>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</si>
  <si>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</si>
  <si>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</si>
  <si>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</si>
  <si>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</si>
  <si>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</si>
  <si>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</si>
  <si>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</si>
  <si>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</si>
  <si>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</si>
  <si>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</si>
  <si>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</si>
  <si>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</si>
  <si>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</si>
  <si>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</si>
  <si>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</si>
  <si>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</si>
  <si>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</si>
  <si>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</si>
  <si>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</si>
  <si>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</si>
  <si>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</si>
  <si>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</si>
  <si>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</si>
  <si>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</si>
  <si>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</si>
  <si>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</si>
  <si>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</si>
  <si>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</si>
  <si>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</si>
  <si>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</si>
  <si>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</si>
  <si>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</si>
  <si>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</si>
  <si>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</si>
  <si>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</si>
  <si>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</si>
  <si>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</si>
  <si>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</si>
  <si>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</si>
  <si>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</si>
  <si>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</si>
  <si>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</si>
  <si>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</si>
  <si>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</si>
  <si>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</si>
  <si>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</si>
  <si>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</si>
  <si>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</si>
  <si>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</si>
  <si>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</si>
  <si>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</si>
  <si>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</si>
  <si>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</si>
  <si>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</si>
  <si>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</si>
  <si>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</si>
  <si>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</si>
  <si>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</si>
  <si>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</si>
  <si>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</si>
  <si>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</si>
  <si>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</si>
  <si>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</si>
  <si>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</si>
  <si>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</si>
  <si>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</si>
  <si>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</si>
  <si>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</si>
  <si>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</si>
  <si>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</si>
  <si>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</si>
  <si>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</si>
  <si>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</si>
  <si>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</si>
  <si>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</si>
  <si>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</si>
  <si>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</si>
  <si>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</si>
  <si>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</si>
  <si>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</si>
  <si>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</si>
  <si>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</si>
  <si>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</si>
  <si>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</si>
  <si>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</si>
  <si>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</si>
  <si>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</si>
  <si>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</si>
  <si>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</si>
  <si>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</si>
  <si>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</si>
  <si>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</si>
  <si>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</si>
  <si>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</si>
  <si>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</si>
  <si>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</si>
  <si>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</si>
  <si>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</si>
  <si>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</si>
  <si>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</si>
  <si>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</si>
  <si>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</si>
  <si>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</si>
  <si>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</si>
  <si>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</si>
  <si>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</si>
  <si>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</si>
  <si>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</si>
  <si>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</si>
  <si>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</si>
  <si>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</si>
  <si>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</si>
  <si>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</si>
  <si>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</si>
  <si>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</si>
  <si>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</si>
  <si>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</si>
  <si>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</si>
  <si>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</si>
  <si>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</si>
  <si>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</si>
  <si>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</si>
  <si>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</si>
  <si>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</si>
  <si>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</si>
  <si>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</si>
  <si>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</si>
  <si>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</si>
  <si>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</si>
  <si>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</si>
  <si>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</si>
  <si>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</si>
  <si>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</si>
  <si>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</si>
  <si>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</si>
  <si>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</si>
  <si>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</si>
  <si>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</si>
  <si>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</si>
  <si>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</si>
  <si>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</si>
  <si>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</si>
  <si>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</si>
  <si>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</si>
  <si>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</si>
  <si>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</si>
  <si>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</si>
  <si>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</si>
  <si>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</si>
  <si>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</si>
  <si>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</si>
  <si>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</si>
  <si>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</si>
  <si>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</si>
  <si>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</si>
  <si>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</si>
  <si>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</si>
  <si>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</si>
  <si>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</si>
  <si>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</si>
  <si>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</si>
  <si>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</si>
  <si>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</si>
  <si>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</si>
  <si>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</si>
  <si>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</si>
  <si>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</si>
  <si>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</si>
  <si>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</si>
  <si>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</si>
  <si>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</si>
  <si>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</si>
  <si>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</si>
  <si>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</si>
  <si>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</si>
  <si>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</si>
  <si>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</si>
  <si>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</si>
  <si>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</si>
  <si>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</si>
  <si>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</si>
  <si>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</si>
  <si>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</si>
  <si>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</si>
  <si>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</si>
  <si>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</si>
  <si>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</si>
  <si>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</si>
  <si>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</si>
  <si>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</si>
  <si>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</si>
  <si>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</si>
  <si>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</si>
  <si>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</si>
  <si>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</si>
  <si>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</si>
  <si>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</si>
  <si>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</si>
  <si>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</si>
  <si>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</si>
  <si>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</si>
  <si>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</si>
  <si>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</si>
  <si>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</si>
  <si>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</si>
  <si>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</si>
  <si>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</si>
  <si>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</si>
  <si>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</si>
  <si>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</si>
  <si>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</si>
  <si>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</si>
  <si>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</si>
  <si>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</si>
  <si>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</si>
  <si>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</si>
  <si>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</si>
  <si>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</si>
  <si>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</si>
  <si>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</si>
  <si>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</si>
  <si>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</si>
  <si>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</si>
  <si>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</si>
  <si>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</si>
  <si>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</si>
  <si>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</si>
  <si>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</si>
  <si>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</si>
  <si>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</si>
  <si>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</si>
  <si>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</si>
  <si>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</si>
  <si>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</si>
  <si>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</si>
  <si>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</si>
  <si>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</si>
  <si>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</si>
  <si>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</si>
  <si>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</si>
  <si>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</si>
  <si>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</si>
  <si>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</si>
  <si>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</si>
  <si>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</si>
  <si>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</si>
  <si>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</si>
  <si>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</si>
  <si>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</si>
  <si>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</si>
  <si>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</si>
  <si>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</si>
  <si>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</si>
  <si>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</si>
  <si>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</si>
  <si>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</si>
  <si>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</si>
  <si>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</si>
  <si>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</si>
  <si>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</si>
  <si>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</si>
  <si>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</si>
  <si>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</si>
  <si>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</si>
  <si>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</si>
  <si>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</si>
  <si>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</si>
  <si>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</si>
  <si>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</si>
  <si>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</si>
  <si>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</si>
  <si>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</si>
  <si>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</si>
  <si>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</si>
  <si>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</si>
  <si>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</si>
  <si>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</si>
  <si>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</si>
  <si>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</si>
  <si>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</si>
  <si>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</si>
  <si>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</si>
  <si>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</si>
  <si>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</si>
  <si>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</si>
  <si>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</si>
  <si>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</si>
  <si>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</si>
  <si>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</si>
  <si>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</si>
  <si>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</si>
  <si>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</si>
  <si>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</si>
  <si>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</si>
  <si>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</si>
  <si>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</si>
  <si>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</si>
  <si>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</si>
  <si>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</si>
  <si>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</si>
  <si>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</si>
  <si>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</si>
  <si>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</si>
  <si>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</si>
  <si>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</si>
  <si>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</si>
  <si>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</si>
  <si>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</si>
  <si>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</si>
  <si>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</si>
  <si>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</si>
  <si>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</si>
  <si>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</si>
  <si>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</si>
  <si>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</si>
  <si>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</si>
  <si>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</si>
  <si>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</si>
  <si>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</si>
  <si>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</si>
  <si>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</si>
  <si>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</si>
  <si>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</si>
  <si>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</si>
  <si>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</si>
  <si>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</si>
  <si>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</si>
  <si>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</si>
  <si>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</si>
  <si>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</si>
  <si>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</si>
  <si>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</si>
  <si>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</si>
  <si>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</si>
  <si>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</si>
  <si>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</si>
  <si>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</si>
  <si>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</si>
  <si>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</si>
  <si>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</si>
  <si>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</si>
  <si>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</si>
  <si>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</si>
  <si>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</si>
  <si>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</si>
  <si>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</si>
  <si>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</si>
  <si>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</si>
  <si>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</si>
  <si>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</si>
  <si>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</si>
  <si>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</si>
  <si>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</si>
  <si>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</si>
  <si>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</si>
  <si>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</si>
  <si>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</si>
  <si>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</si>
  <si>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</si>
  <si>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</si>
  <si>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</si>
  <si>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</si>
  <si>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</si>
  <si>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</si>
  <si>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</si>
  <si>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</si>
  <si>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</si>
  <si>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</si>
  <si>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</si>
  <si>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</si>
  <si>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</si>
  <si>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</si>
  <si>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</si>
  <si>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</si>
  <si>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</si>
  <si>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</si>
  <si>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</si>
  <si>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</si>
  <si>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</si>
  <si>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</si>
  <si>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</si>
  <si>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</si>
  <si>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</si>
  <si>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</si>
  <si>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</si>
  <si>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</si>
  <si>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</si>
  <si>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</si>
  <si>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</si>
  <si>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</si>
  <si>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</si>
  <si>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</si>
  <si>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</si>
  <si>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</si>
  <si>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</si>
  <si>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</si>
  <si>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</si>
  <si>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</si>
  <si>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</si>
  <si>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</si>
  <si>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</si>
  <si>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</si>
  <si>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</si>
  <si>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</si>
  <si>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</si>
  <si>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</si>
  <si>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</si>
  <si>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</si>
  <si>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</si>
  <si>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</si>
  <si>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</si>
  <si>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</si>
  <si>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</si>
  <si>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</si>
  <si>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</si>
  <si>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</si>
  <si>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</si>
  <si>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</si>
  <si>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</si>
  <si>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</si>
  <si>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</si>
  <si>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</si>
  <si>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</si>
  <si>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</si>
  <si>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</si>
  <si>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</si>
  <si>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</si>
  <si>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</si>
  <si>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</si>
  <si>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</si>
  <si>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</si>
  <si>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</si>
  <si>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</si>
  <si>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</si>
  <si>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</si>
  <si>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</si>
  <si>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</si>
  <si>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</si>
  <si>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</si>
  <si>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</si>
  <si>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</si>
  <si>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</si>
  <si>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</si>
  <si>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</si>
  <si>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</si>
  <si>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</si>
  <si>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</si>
  <si>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</si>
  <si>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</si>
  <si>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</si>
  <si>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</si>
  <si>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</si>
  <si>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</si>
  <si>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</si>
  <si>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</si>
  <si>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</si>
  <si>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</si>
  <si>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</si>
  <si>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</si>
  <si>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</si>
  <si>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</si>
  <si>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</si>
  <si>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</si>
  <si>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</si>
  <si>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</si>
  <si>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</si>
  <si>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</si>
  <si>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</si>
  <si>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</si>
  <si>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</si>
  <si>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</si>
  <si>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</si>
  <si>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</si>
  <si>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</si>
  <si>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</si>
  <si>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</si>
  <si>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</si>
  <si>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</si>
  <si>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</si>
  <si>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</si>
  <si>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</si>
  <si>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</si>
  <si>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</si>
  <si>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</si>
  <si>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</si>
  <si>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</si>
  <si>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</si>
  <si>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</si>
  <si>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</si>
  <si>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</si>
  <si>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</si>
  <si>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</si>
  <si>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</si>
  <si>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</si>
  <si>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</si>
  <si>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</si>
  <si>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</si>
  <si>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</si>
  <si>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</si>
  <si>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</si>
  <si>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</si>
  <si>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</si>
  <si>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</si>
  <si>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</si>
  <si>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</si>
  <si>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</si>
  <si>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</si>
  <si>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</si>
  <si>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</si>
  <si>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</si>
  <si>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</si>
  <si>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</si>
  <si>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</si>
  <si>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</si>
  <si>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</si>
  <si>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</si>
  <si>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</si>
  <si>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</si>
  <si>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</si>
  <si>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</si>
  <si>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</si>
  <si>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</si>
  <si>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</si>
  <si>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</si>
  <si>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</si>
  <si>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</si>
  <si>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</si>
  <si>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</si>
  <si>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</si>
  <si>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</si>
  <si>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</si>
  <si>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</si>
  <si>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</si>
  <si>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</si>
  <si>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</si>
  <si>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</si>
  <si>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</si>
  <si>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</si>
  <si>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</si>
  <si>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</si>
  <si>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</si>
  <si>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</si>
  <si>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</si>
  <si>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</si>
  <si>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</si>
  <si>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</si>
  <si>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</si>
  <si>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</si>
  <si>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</si>
  <si>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</si>
  <si>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</si>
  <si>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</si>
  <si>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</si>
  <si>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</si>
  <si>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</si>
  <si>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</si>
  <si>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</si>
  <si>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</si>
  <si>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</si>
  <si>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</si>
  <si>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</si>
  <si>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</si>
  <si>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</si>
  <si>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</si>
  <si>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</si>
  <si>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</si>
  <si>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</si>
  <si>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</si>
  <si>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</si>
  <si>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</si>
  <si>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</si>
  <si>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</si>
  <si>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</si>
  <si>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</si>
  <si>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</si>
  <si>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</si>
  <si>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</si>
  <si>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</si>
  <si>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</si>
  <si>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</si>
  <si>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</si>
  <si>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</si>
  <si>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</si>
  <si>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</si>
  <si>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</si>
  <si>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</si>
  <si>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</si>
  <si>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</si>
  <si>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</si>
  <si>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</si>
  <si>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</si>
  <si>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</si>
  <si>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</si>
  <si>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</si>
  <si>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</si>
  <si>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</si>
  <si>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</si>
  <si>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</si>
  <si>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</si>
  <si>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</si>
  <si>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</si>
  <si>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</si>
  <si>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</si>
  <si>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</si>
  <si>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</si>
  <si>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</si>
  <si>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</si>
  <si>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</si>
  <si>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</si>
  <si>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</si>
  <si>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</si>
  <si>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</si>
  <si>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</si>
  <si>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</si>
  <si>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</si>
  <si>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</si>
  <si>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</si>
  <si>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</si>
  <si>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</si>
  <si>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</si>
  <si>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</si>
  <si>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</si>
  <si>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</si>
  <si>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</si>
  <si>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</si>
  <si>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</si>
  <si>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</si>
  <si>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</si>
  <si>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</si>
  <si>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</si>
  <si>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</si>
  <si>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</si>
  <si>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</si>
  <si>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</si>
  <si>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</si>
  <si>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</si>
  <si>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</si>
  <si>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</si>
  <si>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</si>
  <si>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</si>
  <si>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</si>
  <si>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</si>
  <si>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</si>
  <si>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</si>
  <si>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</si>
  <si>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</si>
  <si>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</si>
  <si>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</si>
  <si>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</si>
  <si>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</si>
  <si>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</si>
  <si>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</si>
  <si>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</si>
  <si>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</si>
  <si>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</si>
  <si>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</si>
  <si>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</si>
  <si>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</si>
  <si>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</si>
  <si>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</si>
  <si>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</si>
  <si>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</si>
  <si>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</si>
  <si>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</si>
  <si>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</si>
  <si>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</si>
  <si>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</si>
  <si>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</si>
  <si>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</si>
  <si>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</si>
  <si>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</si>
  <si>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</si>
  <si>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</si>
  <si>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</si>
  <si>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</si>
  <si>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</si>
  <si>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</si>
  <si>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</si>
  <si>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</si>
  <si>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</si>
  <si>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</si>
  <si>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</si>
  <si>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</si>
  <si>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</si>
  <si>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</si>
  <si>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</si>
  <si>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</si>
  <si>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</si>
  <si>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</si>
  <si>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</si>
  <si>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</si>
  <si>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</si>
  <si>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</si>
  <si>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</si>
  <si>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</si>
  <si>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</si>
  <si>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</si>
  <si>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</si>
  <si>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</si>
  <si>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</si>
  <si>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</si>
  <si>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</si>
  <si>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</si>
  <si>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</si>
  <si>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</si>
  <si>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</si>
  <si>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</si>
  <si>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</si>
  <si>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</si>
  <si>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</si>
  <si>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</si>
  <si>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</si>
  <si>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</si>
  <si>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</si>
  <si>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</si>
  <si>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</si>
  <si>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</si>
  <si>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</si>
  <si>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</si>
  <si>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</si>
  <si>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</si>
  <si>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</si>
  <si>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</si>
  <si>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</si>
  <si>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</si>
  <si>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</si>
  <si>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</si>
  <si>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</si>
  <si>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</si>
  <si>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</si>
  <si>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</si>
  <si>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</si>
  <si>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</si>
  <si>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</si>
  <si>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</si>
  <si>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</si>
  <si>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</si>
  <si>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</si>
  <si>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</si>
  <si>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</si>
  <si>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</si>
  <si>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</si>
  <si>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</si>
  <si>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</si>
  <si>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</si>
  <si>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</si>
  <si>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</si>
  <si>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</si>
  <si>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</si>
  <si>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</si>
  <si>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</si>
  <si>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</si>
  <si>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</si>
  <si>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</si>
  <si>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</si>
  <si>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</si>
  <si>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</si>
  <si>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</si>
  <si>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</si>
  <si>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</si>
  <si>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</si>
  <si>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</si>
  <si>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</si>
  <si>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</si>
  <si>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</si>
  <si>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</si>
  <si>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</si>
  <si>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</si>
  <si>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</si>
  <si>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</si>
  <si>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</si>
  <si>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</si>
  <si>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</si>
  <si>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</si>
  <si>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</si>
  <si>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</si>
  <si>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</si>
  <si>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</si>
  <si>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</si>
  <si>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</si>
  <si>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</si>
  <si>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</si>
  <si>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</si>
  <si>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</si>
  <si>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</si>
  <si>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</si>
  <si>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</si>
  <si>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</si>
  <si>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</si>
  <si>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</si>
  <si>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</si>
  <si>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</si>
  <si>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</si>
  <si>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</si>
  <si>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</si>
  <si>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</si>
  <si>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</si>
  <si>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</si>
  <si>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</si>
  <si>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</si>
  <si>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</si>
  <si>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</si>
  <si>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</si>
  <si>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</si>
  <si>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</si>
  <si>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</si>
  <si>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</si>
  <si>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</si>
  <si>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</si>
  <si>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</si>
  <si>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</si>
  <si>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</si>
  <si>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</si>
  <si>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</si>
  <si>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</si>
  <si>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</si>
  <si>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</si>
  <si>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</si>
  <si>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</si>
  <si>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</si>
  <si>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</si>
  <si>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</si>
  <si>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</si>
  <si>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</si>
  <si>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</si>
  <si>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</si>
  <si>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</si>
  <si>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</si>
  <si>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</si>
  <si>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</si>
  <si>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</si>
  <si>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</si>
  <si>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</si>
  <si>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</si>
  <si>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</si>
  <si>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</si>
  <si>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</si>
  <si>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</si>
  <si>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</si>
  <si>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</si>
  <si>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</si>
  <si>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</si>
  <si>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</si>
  <si>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</si>
  <si>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</si>
  <si>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</si>
  <si>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</si>
  <si>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</si>
  <si>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</si>
  <si>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</si>
  <si>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</si>
  <si>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</si>
  <si>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</si>
  <si>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</si>
  <si>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</si>
  <si>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</si>
  <si>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</si>
  <si>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</si>
  <si>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</si>
  <si>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</si>
  <si>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</si>
  <si>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</si>
  <si>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</si>
  <si>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</si>
  <si>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</si>
  <si>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</si>
  <si>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</si>
  <si>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</si>
  <si>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</si>
  <si>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</si>
  <si>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</si>
  <si>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</si>
  <si>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</si>
  <si>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</si>
  <si>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</si>
  <si>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</si>
  <si>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</si>
  <si>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</si>
  <si>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</si>
  <si>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</si>
  <si>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</si>
  <si>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</si>
  <si>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</si>
  <si>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</si>
  <si>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</si>
  <si>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</si>
  <si>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</si>
  <si>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</si>
  <si>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</si>
  <si>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</si>
  <si>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</si>
  <si>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</si>
  <si>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</si>
  <si>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</si>
  <si>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</si>
  <si>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</si>
  <si>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</si>
  <si>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</si>
  <si>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</si>
  <si>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</si>
  <si>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</si>
  <si>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</si>
  <si>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</si>
  <si>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</si>
  <si>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</si>
  <si>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</si>
  <si>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</si>
  <si>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</si>
  <si>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</si>
  <si>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</si>
  <si>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</si>
  <si>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</si>
  <si>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</si>
  <si>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</si>
  <si>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</si>
  <si>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</si>
  <si>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</si>
  <si>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</si>
  <si>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</si>
  <si>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</si>
  <si>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</si>
  <si>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</si>
  <si>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</si>
  <si>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</si>
  <si>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</si>
  <si>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</si>
  <si>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</si>
  <si>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</si>
  <si>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</si>
  <si>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</si>
  <si>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</si>
  <si>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</si>
  <si>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</si>
  <si>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</si>
  <si>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</si>
  <si>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</si>
  <si>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</si>
  <si>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</si>
  <si>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</si>
  <si>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</si>
  <si>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</si>
  <si>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</si>
  <si>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</si>
  <si>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</si>
  <si>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</si>
  <si>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</si>
  <si>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</si>
  <si>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</si>
  <si>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</si>
  <si>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</si>
  <si>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</si>
  <si>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</si>
  <si>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</si>
  <si>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</si>
  <si>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</si>
  <si>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</si>
  <si>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</si>
  <si>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</si>
  <si>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</si>
  <si>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</si>
  <si>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</si>
  <si>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</si>
  <si>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</si>
  <si>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</si>
  <si>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</si>
  <si>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</si>
  <si>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</si>
  <si>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</si>
  <si>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</si>
  <si>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</si>
  <si>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</si>
  <si>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</si>
  <si>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</si>
  <si>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</si>
  <si>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</si>
  <si>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</si>
  <si>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</si>
  <si>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</si>
  <si>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</si>
  <si>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</si>
  <si>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</si>
  <si>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</si>
  <si>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</si>
  <si>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</si>
  <si>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</si>
  <si>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</si>
  <si>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</si>
  <si>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</si>
  <si>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</si>
  <si>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</si>
  <si>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</si>
  <si>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</si>
  <si>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</si>
  <si>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</si>
  <si>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</si>
  <si>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</si>
  <si>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</si>
  <si>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</si>
  <si>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</si>
  <si>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</si>
  <si>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</si>
  <si>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</si>
  <si>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</si>
  <si>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</si>
  <si>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</si>
  <si>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</si>
  <si>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</si>
  <si>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</si>
  <si>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</si>
  <si>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</si>
  <si>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</si>
  <si>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</si>
  <si>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</si>
  <si>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</si>
  <si>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</si>
  <si>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</si>
  <si>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</si>
  <si>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</si>
  <si>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</si>
  <si>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</si>
  <si>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</si>
  <si>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</si>
  <si>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</si>
  <si>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</si>
  <si>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</si>
  <si>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</si>
  <si>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</si>
  <si>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</si>
  <si>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</si>
  <si>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</si>
  <si>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</si>
  <si>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</si>
  <si>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</si>
  <si>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</si>
  <si>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</si>
  <si>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</si>
  <si>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</si>
  <si>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</si>
  <si>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</si>
  <si>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</si>
  <si>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</si>
  <si>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</si>
  <si>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</si>
  <si>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</si>
  <si>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</si>
  <si>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</si>
  <si>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</si>
  <si>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</si>
  <si>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</si>
  <si>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</si>
  <si>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</si>
  <si>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</si>
  <si>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</si>
  <si>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</si>
  <si>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</si>
  <si>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</si>
  <si>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</si>
  <si>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</si>
  <si>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</si>
  <si>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</si>
  <si>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</si>
  <si>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</si>
  <si>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</si>
  <si>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</si>
  <si>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</si>
  <si>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</si>
  <si>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</si>
  <si>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</si>
  <si>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</si>
  <si>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</si>
  <si>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</si>
  <si>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</si>
  <si>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</si>
  <si>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</si>
  <si>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</si>
  <si>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</si>
  <si>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</si>
  <si>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</si>
  <si>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</si>
  <si>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</si>
  <si>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</si>
  <si>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</si>
  <si>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</si>
  <si>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</si>
  <si>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</si>
  <si>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</si>
  <si>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</si>
  <si>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</si>
  <si>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</si>
  <si>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</si>
  <si>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</si>
  <si>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</si>
  <si>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</si>
  <si>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</si>
  <si>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</si>
  <si>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</si>
  <si>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</si>
  <si>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</si>
  <si>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</si>
  <si>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</si>
  <si>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</si>
  <si>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</si>
  <si>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</si>
  <si>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</si>
  <si>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</si>
  <si>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</si>
  <si>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</si>
  <si>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</si>
  <si>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</si>
  <si>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</si>
  <si>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</si>
  <si>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</si>
  <si>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</si>
  <si>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</si>
  <si>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</si>
  <si>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</si>
  <si>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</si>
  <si>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</si>
  <si>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</si>
  <si>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</si>
  <si>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</si>
  <si>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</si>
  <si>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</si>
  <si>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</si>
  <si>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</si>
  <si>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</si>
  <si>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</si>
  <si>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</si>
  <si>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</si>
  <si>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</si>
  <si>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</si>
  <si>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</si>
  <si>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</si>
  <si>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</si>
  <si>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</si>
  <si>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</si>
  <si>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</si>
  <si>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</si>
  <si>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</si>
  <si>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</si>
  <si>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</si>
  <si>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</si>
  <si>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</si>
  <si>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</si>
  <si>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</si>
  <si>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</si>
  <si>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</si>
  <si>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</si>
  <si>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</si>
  <si>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</si>
  <si>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</si>
  <si>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</si>
  <si>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</si>
  <si>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</si>
  <si>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</si>
  <si>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</si>
  <si>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</si>
  <si>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</si>
  <si>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</si>
  <si>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</si>
  <si>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</si>
  <si>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</si>
  <si>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</si>
  <si>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</si>
  <si>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</si>
  <si>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</si>
  <si>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</si>
  <si>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</si>
  <si>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</si>
  <si>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</si>
  <si>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</si>
  <si>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</si>
  <si>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</si>
  <si>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</si>
  <si>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</si>
  <si>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</si>
  <si>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</si>
  <si>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</si>
  <si>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</si>
  <si>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</si>
  <si>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</si>
  <si>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</si>
  <si>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</si>
  <si>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</si>
  <si>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</si>
  <si>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</si>
  <si>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</si>
  <si>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</si>
  <si>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</si>
  <si>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</si>
  <si>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</si>
  <si>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</si>
  <si>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</si>
  <si>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</si>
  <si>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</si>
  <si>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</si>
  <si>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</si>
  <si>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</si>
  <si>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</si>
  <si>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</si>
  <si>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</si>
  <si>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</si>
  <si>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</si>
  <si>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</si>
  <si>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</si>
  <si>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</si>
  <si>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</si>
  <si>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</si>
  <si>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</si>
  <si>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</si>
  <si>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</si>
  <si>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</si>
  <si>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</si>
  <si>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</si>
  <si>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</si>
  <si>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</si>
  <si>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</si>
  <si>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</si>
  <si>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</si>
  <si>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</si>
  <si>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</si>
  <si>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</si>
  <si>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</si>
  <si>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</si>
  <si>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</si>
  <si>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</si>
  <si>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</si>
  <si>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</si>
  <si>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</si>
  <si>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</si>
  <si>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</si>
  <si>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</si>
  <si>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</si>
  <si>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</si>
  <si>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</si>
  <si>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</si>
  <si>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</si>
  <si>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</si>
  <si>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</si>
  <si>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</si>
  <si>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</si>
  <si>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</si>
  <si>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</si>
  <si>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</si>
  <si>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</si>
  <si>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</si>
  <si>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</si>
  <si>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</si>
  <si>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</si>
  <si>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</si>
  <si>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</si>
  <si>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</si>
  <si>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</si>
  <si>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</si>
  <si>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</si>
  <si>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</si>
  <si>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</si>
  <si>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</si>
  <si>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</si>
  <si>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</si>
  <si>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</si>
  <si>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</si>
  <si>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</si>
  <si>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</si>
  <si>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</si>
  <si>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</si>
  <si>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</si>
  <si>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</si>
  <si>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</si>
  <si>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</si>
  <si>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</si>
  <si>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</si>
  <si>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</si>
  <si>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</si>
  <si>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</si>
  <si>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</si>
  <si>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</si>
  <si>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</si>
  <si>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</si>
  <si>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</si>
  <si>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</si>
  <si>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</si>
  <si>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</si>
  <si>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</si>
  <si>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</si>
  <si>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</si>
  <si>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</si>
  <si>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</si>
  <si>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</si>
  <si>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</si>
  <si>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</si>
  <si>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</si>
  <si>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</si>
  <si>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</si>
  <si>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</si>
  <si>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</si>
  <si>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</si>
  <si>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</si>
  <si>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</si>
  <si>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</si>
  <si>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</si>
  <si>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</si>
  <si>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</si>
  <si>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</si>
  <si>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</si>
  <si>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</si>
  <si>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</si>
  <si>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</si>
  <si>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</si>
  <si>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</si>
  <si>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</si>
  <si>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</si>
  <si>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</si>
  <si>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</si>
  <si>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</si>
  <si>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</si>
  <si>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</si>
  <si>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</si>
  <si>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</si>
  <si>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</si>
  <si>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</si>
  <si>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</si>
  <si>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</si>
  <si>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</si>
  <si>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</si>
  <si>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</si>
  <si>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</si>
  <si>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</si>
  <si>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</si>
  <si>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</si>
  <si>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</si>
  <si>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</si>
  <si>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</si>
  <si>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</si>
  <si>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</si>
  <si>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</si>
  <si>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</si>
  <si>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</si>
  <si>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</si>
  <si>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</si>
  <si>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</si>
  <si>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</si>
  <si>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</si>
  <si>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</si>
  <si>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</si>
  <si>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</si>
  <si>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</si>
  <si>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</si>
  <si>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</si>
  <si>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</si>
  <si>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</si>
  <si>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</si>
  <si>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</si>
  <si>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</si>
  <si>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</si>
  <si>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</si>
  <si>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</si>
  <si>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</si>
  <si>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</si>
  <si>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</si>
  <si>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</si>
  <si>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</si>
  <si>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</si>
  <si>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</si>
  <si>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</si>
  <si>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</si>
  <si>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</si>
  <si>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</si>
  <si>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</si>
  <si>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</si>
  <si>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</si>
  <si>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</si>
  <si>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</si>
  <si>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</si>
  <si>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</si>
  <si>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</si>
  <si>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</si>
  <si>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</si>
  <si>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</si>
  <si>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</si>
  <si>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</si>
  <si>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</si>
  <si>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</si>
  <si>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</si>
  <si>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</si>
  <si>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</si>
  <si>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</si>
  <si>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</si>
  <si>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</si>
  <si>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</si>
  <si>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</si>
  <si>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</si>
  <si>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</si>
  <si>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</si>
  <si>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</si>
  <si>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</si>
  <si>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</si>
  <si>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</si>
  <si>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</si>
  <si>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</si>
  <si>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</si>
  <si>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</si>
  <si>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</si>
  <si>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</si>
  <si>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</si>
  <si>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</si>
  <si>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</si>
  <si>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</si>
  <si>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</si>
  <si>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</si>
  <si>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</si>
  <si>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</si>
  <si>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</si>
  <si>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</si>
  <si>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</si>
  <si>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</si>
  <si>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</si>
  <si>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</si>
  <si>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</si>
  <si>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</si>
  <si>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</si>
  <si>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</si>
  <si>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</si>
  <si>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</si>
  <si>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</si>
  <si>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</si>
  <si>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</si>
  <si>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</si>
  <si>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</si>
  <si>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</si>
  <si>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</si>
  <si>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</si>
  <si>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</si>
  <si>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</si>
  <si>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</si>
  <si>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</si>
  <si>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</si>
  <si>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</si>
  <si>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</si>
  <si>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</si>
  <si>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</si>
  <si>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</si>
  <si>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</si>
  <si>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</si>
  <si>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</si>
  <si>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</si>
  <si>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</si>
  <si>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</si>
  <si>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</si>
  <si>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</si>
  <si>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</si>
  <si>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</si>
  <si>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</si>
  <si>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</si>
  <si>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</si>
  <si>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</si>
  <si>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</si>
  <si>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</si>
  <si>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</si>
  <si>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</si>
  <si>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</si>
  <si>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</si>
  <si>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</si>
  <si>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</si>
  <si>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</si>
  <si>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</si>
  <si>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</si>
  <si>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</si>
  <si>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</si>
  <si>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</si>
  <si>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</si>
  <si>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</si>
  <si>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</si>
  <si>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</si>
  <si>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</si>
  <si>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</si>
  <si>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</si>
  <si>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</si>
  <si>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</si>
  <si>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</si>
  <si>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</si>
  <si>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</si>
  <si>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</si>
  <si>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</si>
  <si>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</si>
  <si>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</si>
  <si>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</si>
  <si>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</si>
  <si>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</si>
  <si>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</si>
  <si>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</si>
  <si>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</si>
  <si>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</si>
  <si>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</si>
  <si>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</si>
  <si>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</si>
  <si>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</si>
  <si>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</si>
  <si>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</si>
  <si>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</si>
  <si>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</si>
  <si>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</si>
  <si>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</si>
  <si>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</si>
  <si>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</si>
  <si>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</si>
  <si>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</si>
  <si>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</si>
  <si>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</si>
  <si>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</si>
  <si>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</si>
  <si>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</si>
  <si>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</si>
  <si>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</si>
  <si>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</si>
  <si>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</si>
  <si>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</si>
  <si>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</si>
  <si>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</si>
  <si>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</si>
  <si>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</si>
  <si>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</si>
  <si>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</si>
  <si>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</si>
  <si>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</si>
  <si>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</si>
  <si>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</si>
  <si>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</si>
  <si>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</si>
  <si>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</si>
  <si>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</si>
  <si>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</si>
  <si>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</si>
  <si>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</si>
  <si>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</si>
  <si>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</si>
  <si>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</si>
  <si>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</si>
  <si>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</si>
  <si>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</si>
  <si>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</si>
  <si>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</si>
  <si>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</si>
  <si>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</si>
  <si>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</si>
  <si>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</si>
  <si>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</si>
  <si>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</si>
  <si>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</si>
  <si>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</si>
  <si>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</si>
  <si>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</si>
  <si>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</si>
  <si>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</si>
  <si>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</si>
  <si>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</si>
  <si>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</si>
  <si>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</si>
  <si>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</si>
  <si>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</si>
  <si>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</si>
  <si>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</si>
  <si>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</si>
  <si>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</si>
  <si>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</si>
  <si>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</si>
  <si>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</si>
  <si>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</si>
  <si>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</si>
  <si>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</si>
  <si>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</si>
  <si>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</si>
  <si>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</si>
  <si>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</si>
  <si>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</si>
  <si>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</si>
  <si>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</si>
  <si>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</si>
  <si>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</si>
  <si>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</si>
  <si>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</si>
  <si>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</si>
  <si>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</si>
  <si>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</si>
  <si>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</si>
  <si>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</si>
  <si>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</si>
  <si>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</si>
  <si>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</si>
  <si>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</si>
  <si>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</si>
  <si>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</si>
  <si>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</si>
  <si>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</si>
  <si>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</si>
  <si>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</si>
  <si>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</si>
  <si>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</si>
  <si>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</si>
  <si>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</si>
  <si>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</si>
  <si>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</si>
  <si>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</si>
  <si>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</si>
  <si>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</si>
  <si>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</si>
  <si>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</si>
  <si>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</si>
  <si>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</si>
  <si>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</si>
  <si>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</si>
  <si>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</si>
  <si>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</si>
  <si>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</si>
  <si>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</si>
  <si>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</si>
  <si>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</si>
  <si>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</si>
  <si>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</si>
  <si>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</si>
  <si>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</si>
  <si>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</si>
  <si>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</si>
  <si>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</si>
  <si>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</si>
  <si>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</si>
  <si>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</si>
  <si>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</si>
  <si>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</si>
  <si>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</si>
  <si>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</si>
  <si>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</si>
  <si>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</si>
  <si>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</si>
  <si>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</si>
  <si>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</si>
  <si>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</si>
  <si>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</si>
  <si>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</si>
  <si>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</si>
  <si>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</si>
  <si>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</si>
  <si>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</si>
  <si>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</si>
  <si>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</si>
  <si>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</si>
  <si>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</si>
  <si>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</si>
  <si>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</si>
  <si>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</si>
  <si>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</si>
  <si>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</si>
  <si>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</si>
  <si>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</si>
  <si>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</si>
  <si>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</si>
  <si>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</si>
  <si>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</si>
  <si>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</si>
  <si>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</si>
  <si>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</si>
  <si>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</si>
  <si>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</si>
  <si>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</si>
  <si>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</si>
  <si>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</si>
  <si>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</si>
  <si>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</si>
  <si>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</si>
  <si>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</si>
  <si>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</si>
  <si>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</si>
  <si>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</si>
  <si>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</si>
  <si>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</si>
  <si>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</si>
  <si>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</si>
  <si>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</si>
  <si>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</si>
  <si>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</si>
  <si>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</si>
  <si>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</si>
  <si>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</si>
  <si>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</si>
  <si>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</si>
  <si>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</si>
  <si>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</si>
  <si>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</si>
  <si>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</si>
  <si>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</si>
  <si>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</si>
  <si>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</si>
  <si>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</si>
  <si>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</si>
  <si>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</si>
  <si>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</si>
  <si>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</si>
  <si>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</si>
  <si>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</si>
  <si>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</si>
  <si>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</si>
  <si>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</si>
  <si>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</si>
  <si>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</si>
  <si>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</si>
  <si>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</si>
  <si>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</si>
  <si>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</si>
  <si>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</si>
  <si>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</si>
  <si>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</si>
  <si>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</si>
  <si>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</si>
  <si>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</si>
  <si>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</si>
  <si>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</si>
  <si>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</si>
  <si>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</si>
  <si>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</si>
  <si>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</si>
  <si>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</si>
  <si>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</si>
  <si>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</si>
  <si>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</si>
  <si>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</si>
  <si>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</si>
  <si>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</si>
  <si>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</si>
  <si>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</si>
  <si>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</si>
  <si>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</si>
  <si>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</si>
  <si>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</si>
  <si>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</si>
  <si>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</si>
  <si>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</si>
  <si>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</si>
  <si>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</si>
  <si>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</si>
  <si>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</si>
  <si>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</si>
  <si>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</si>
  <si>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</si>
  <si>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</si>
  <si>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</si>
  <si>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</si>
  <si>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</si>
  <si>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</si>
  <si>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</si>
  <si>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</si>
  <si>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</si>
  <si>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</si>
  <si>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</si>
  <si>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</si>
  <si>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</si>
  <si>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</si>
  <si>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</si>
  <si>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</si>
  <si>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</si>
  <si>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</si>
  <si>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</si>
  <si>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</si>
  <si>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</si>
  <si>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</si>
  <si>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</si>
  <si>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</si>
  <si>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</si>
  <si>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</si>
  <si>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</si>
  <si>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</si>
  <si>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</si>
  <si>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</si>
  <si>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</si>
  <si>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</si>
  <si>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</si>
  <si>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</si>
  <si>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</si>
  <si>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</si>
  <si>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</si>
  <si>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</si>
  <si>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</si>
  <si>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</si>
  <si>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</si>
  <si>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</si>
  <si>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</si>
  <si>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</si>
  <si>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</si>
  <si>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</si>
  <si>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</si>
  <si>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</si>
  <si>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</si>
  <si>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</si>
  <si>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</si>
  <si>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</si>
  <si>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</si>
  <si>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</si>
  <si>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</si>
  <si>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</si>
  <si>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</si>
  <si>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</si>
  <si>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</si>
  <si>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</si>
  <si>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</si>
  <si>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</si>
  <si>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</si>
  <si>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</si>
  <si>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</si>
  <si>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</si>
  <si>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</si>
  <si>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</si>
  <si>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</si>
  <si>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</si>
  <si>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</si>
  <si>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</si>
  <si>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</si>
  <si>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</si>
  <si>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</si>
  <si>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</si>
  <si>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</si>
  <si>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</si>
  <si>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</si>
  <si>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</si>
  <si>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</si>
  <si>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</si>
  <si>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</si>
  <si>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</si>
  <si>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</si>
  <si>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</si>
  <si>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</si>
  <si>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</si>
  <si>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</si>
  <si>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</si>
  <si>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</si>
  <si>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</si>
  <si>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</si>
  <si>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</si>
  <si>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</si>
  <si>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</si>
  <si>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</si>
  <si>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</si>
  <si>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</si>
  <si>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</si>
  <si>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</si>
  <si>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</si>
  <si>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</si>
  <si>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</si>
  <si>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</si>
  <si>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</si>
  <si>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</si>
  <si>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</si>
  <si>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</si>
  <si>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</si>
  <si>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</si>
  <si>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</si>
  <si>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</si>
  <si>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</si>
  <si>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</si>
  <si>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</si>
  <si>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</si>
  <si>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</si>
  <si>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</si>
  <si>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</si>
  <si>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</si>
  <si>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</si>
  <si>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</si>
  <si>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</si>
  <si>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</si>
  <si>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</si>
  <si>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</si>
  <si>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</si>
  <si>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</si>
  <si>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</si>
  <si>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</si>
  <si>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</si>
  <si>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</si>
  <si>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</si>
  <si>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</si>
  <si>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</si>
  <si>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</si>
  <si>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</si>
  <si>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</si>
  <si>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</si>
  <si>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</si>
  <si>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</si>
  <si>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</si>
  <si>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</si>
  <si>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</si>
  <si>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</si>
  <si>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</si>
  <si>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</si>
  <si>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</si>
  <si>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</si>
  <si>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</si>
  <si>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</si>
  <si>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</si>
  <si>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</si>
  <si>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</si>
  <si>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</si>
  <si>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</si>
  <si>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</si>
  <si>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</si>
  <si>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</si>
  <si>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</si>
  <si>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</si>
  <si>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</si>
  <si>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</si>
  <si>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</si>
  <si>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</si>
  <si>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</si>
  <si>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</si>
  <si>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</si>
  <si>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</si>
  <si>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</si>
  <si>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</si>
  <si>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</si>
  <si>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</si>
  <si>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</si>
  <si>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</si>
  <si>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</si>
  <si>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</si>
  <si>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</si>
  <si>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</si>
  <si>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</si>
  <si>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</si>
  <si>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</si>
  <si>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</si>
  <si>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</si>
  <si>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</si>
  <si>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</si>
  <si>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</si>
  <si>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</si>
  <si>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</si>
  <si>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</si>
  <si>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</si>
  <si>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</si>
  <si>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</si>
  <si>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</si>
  <si>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</si>
  <si>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</si>
  <si>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</si>
  <si>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</si>
  <si>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</si>
  <si>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</si>
  <si>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</si>
  <si>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</si>
  <si>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</si>
  <si>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</si>
  <si>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</si>
  <si>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</si>
  <si>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</si>
  <si>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</si>
  <si>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</si>
  <si>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</si>
  <si>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</si>
  <si>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</si>
  <si>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</si>
  <si>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</si>
  <si>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</si>
  <si>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</si>
  <si>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</si>
  <si>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</si>
  <si>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</si>
  <si>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</si>
  <si>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</si>
  <si>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</si>
  <si>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</si>
  <si>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</si>
  <si>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</si>
  <si>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</si>
  <si>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</si>
  <si>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</si>
  <si>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</si>
  <si>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</si>
  <si>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</si>
  <si>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</si>
  <si>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</si>
  <si>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</si>
  <si>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</si>
  <si>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</si>
  <si>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</si>
  <si>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</si>
  <si>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</si>
  <si>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</si>
  <si>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</si>
  <si>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</si>
  <si>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</si>
  <si>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</si>
  <si>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</si>
  <si>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</si>
  <si>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</si>
  <si>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</si>
  <si>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</si>
  <si>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</si>
  <si>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</si>
  <si>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</si>
  <si>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</si>
  <si>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</si>
  <si>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</si>
  <si>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</si>
  <si>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</si>
  <si>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</si>
  <si>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</si>
  <si>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</si>
  <si>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</si>
  <si>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</si>
  <si>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</si>
  <si>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</si>
  <si>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</si>
  <si>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</si>
  <si>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</si>
  <si>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</si>
  <si>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</si>
  <si>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</si>
  <si>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</si>
  <si>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</si>
  <si>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</si>
  <si>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</si>
  <si>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</si>
  <si>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</si>
  <si>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</si>
  <si>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</si>
  <si>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</si>
  <si>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</si>
  <si>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</si>
  <si>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</si>
  <si>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</si>
  <si>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</si>
  <si>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</si>
  <si>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</si>
  <si>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</si>
  <si>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</si>
  <si>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</si>
  <si>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</si>
  <si>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</si>
  <si>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</si>
  <si>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</si>
  <si>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</si>
  <si>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</si>
  <si>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</si>
  <si>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</si>
  <si>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</si>
  <si>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</si>
  <si>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</si>
  <si>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</si>
  <si>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</si>
  <si>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</si>
  <si>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</si>
  <si>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</si>
  <si>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</si>
  <si>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</si>
  <si>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</si>
  <si>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</si>
  <si>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</si>
  <si>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</si>
  <si>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</si>
  <si>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</si>
  <si>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</si>
  <si>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</si>
  <si>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</si>
  <si>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</si>
  <si>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</si>
  <si>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</si>
  <si>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</si>
  <si>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</si>
  <si>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</si>
  <si>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</si>
  <si>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</si>
  <si>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</si>
  <si>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</si>
  <si>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</si>
  <si>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</si>
  <si>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</si>
  <si>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</si>
  <si>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</si>
  <si>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</si>
  <si>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</si>
  <si>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</si>
  <si>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</si>
  <si>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</si>
  <si>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</si>
  <si>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</si>
  <si>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</si>
  <si>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</si>
  <si>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</si>
  <si>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</si>
  <si>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</si>
  <si>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</si>
  <si>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</si>
  <si>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</si>
  <si>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</si>
  <si>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</si>
  <si>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</si>
  <si>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</si>
  <si>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</si>
  <si>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</si>
  <si>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</si>
  <si>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</si>
  <si>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</si>
  <si>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</si>
  <si>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</si>
  <si>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</si>
  <si>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</si>
  <si>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</si>
  <si>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</si>
  <si>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</si>
  <si>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</si>
  <si>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</si>
  <si>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</si>
  <si>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</si>
  <si>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</si>
  <si>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</si>
  <si>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</si>
  <si>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</si>
  <si>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</si>
  <si>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</si>
  <si>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</si>
  <si>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</si>
  <si>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</si>
  <si>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</si>
  <si>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</si>
  <si>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</si>
  <si>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</si>
  <si>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</si>
  <si>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</si>
  <si>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</si>
  <si>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</si>
  <si>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</si>
  <si>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</si>
  <si>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</si>
  <si>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</si>
  <si>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</si>
  <si>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</si>
  <si>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</si>
  <si>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</si>
  <si>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</si>
  <si>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</si>
  <si>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</si>
  <si>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</si>
  <si>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</si>
  <si>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</si>
  <si>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</si>
  <si>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</si>
  <si>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</si>
  <si>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</si>
  <si>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</si>
  <si>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</si>
  <si>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</si>
  <si>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</si>
  <si>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</si>
  <si>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</si>
  <si>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</si>
  <si>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</si>
  <si>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</si>
  <si>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</si>
  <si>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</si>
  <si>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</si>
  <si>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</si>
  <si>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</si>
  <si>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</si>
  <si>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</si>
  <si>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</si>
  <si>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</si>
  <si>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</si>
  <si>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</si>
  <si>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</si>
  <si>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</si>
  <si>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</si>
  <si>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</si>
  <si>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</si>
  <si>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</si>
  <si>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</si>
  <si>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</si>
  <si>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</si>
  <si>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</si>
  <si>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</si>
  <si>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</si>
  <si>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</si>
  <si>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</si>
  <si>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</si>
  <si>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</si>
  <si>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</si>
  <si>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</si>
  <si>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</si>
  <si>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</si>
  <si>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</si>
  <si>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</si>
  <si>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</si>
  <si>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</si>
  <si>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</si>
  <si>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</si>
  <si>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</si>
  <si>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</si>
  <si>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</si>
  <si>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</si>
  <si>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</si>
  <si>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</si>
  <si>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</si>
  <si>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</si>
  <si>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</si>
  <si>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</si>
  <si>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</si>
  <si>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</si>
  <si>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</si>
  <si>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</si>
  <si>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</si>
  <si>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</si>
  <si>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</si>
  <si>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</si>
  <si>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</si>
  <si>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</si>
  <si>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</si>
  <si>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</si>
  <si>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</si>
  <si>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</si>
  <si>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</si>
  <si>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</si>
  <si>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</si>
  <si>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</si>
  <si>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</si>
  <si>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</si>
  <si>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</si>
  <si>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</si>
  <si>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</si>
  <si>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</si>
  <si>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</si>
  <si>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</si>
  <si>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</si>
  <si>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</si>
  <si>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</si>
  <si>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</si>
  <si>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</si>
  <si>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</si>
  <si>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</si>
  <si>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</si>
  <si>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</si>
  <si>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</si>
  <si>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</si>
  <si>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</si>
  <si>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</si>
  <si>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</si>
  <si>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</si>
  <si>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</si>
  <si>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</si>
  <si>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</si>
  <si>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</si>
  <si>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</si>
  <si>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</si>
  <si>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</si>
  <si>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</si>
  <si>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</si>
  <si>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</si>
  <si>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</si>
  <si>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</si>
  <si>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</si>
  <si>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</si>
  <si>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</si>
  <si>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</si>
  <si>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</si>
  <si>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</si>
  <si>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</si>
  <si>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</si>
  <si>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</si>
  <si>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</si>
  <si>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</si>
  <si>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</si>
  <si>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</si>
  <si>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</si>
  <si>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</si>
  <si>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</si>
  <si>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</si>
  <si>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</si>
  <si>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</si>
  <si>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</si>
  <si>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</si>
  <si>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</si>
  <si>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</si>
  <si>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</si>
  <si>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</si>
  <si>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</si>
  <si>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</si>
  <si>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</si>
  <si>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</si>
  <si>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</si>
  <si>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</si>
  <si>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</si>
  <si>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</si>
  <si>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</si>
  <si>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</si>
  <si>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</si>
  <si>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</si>
  <si>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</si>
  <si>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</si>
  <si>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</si>
  <si>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</si>
  <si>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</si>
  <si>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</si>
  <si>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</si>
  <si>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</si>
  <si>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</si>
  <si>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</si>
  <si>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</si>
  <si>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</si>
  <si>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</si>
  <si>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</si>
  <si>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</si>
  <si>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</si>
  <si>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</si>
  <si>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</si>
  <si>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</si>
  <si>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</si>
  <si>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</si>
  <si>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</si>
  <si>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</si>
  <si>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</si>
  <si>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</si>
  <si>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</si>
  <si>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</si>
  <si>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</si>
  <si>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</si>
  <si>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</si>
  <si>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</si>
  <si>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</si>
  <si>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</si>
  <si>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</si>
  <si>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</si>
  <si>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</si>
  <si>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</si>
  <si>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</si>
  <si>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</si>
  <si>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</si>
  <si>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</si>
  <si>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</si>
  <si>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</si>
  <si>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</si>
  <si>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</si>
  <si>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</si>
  <si>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</si>
  <si>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</si>
  <si>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</si>
  <si>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</si>
  <si>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</si>
  <si>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</si>
  <si>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</si>
  <si>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</si>
  <si>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</si>
  <si>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</si>
  <si>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</si>
  <si>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</si>
  <si>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</si>
  <si>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</si>
  <si>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</si>
  <si>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</si>
  <si>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</si>
  <si>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</si>
  <si>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</si>
  <si>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</si>
  <si>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</si>
  <si>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</si>
  <si>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</si>
  <si>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</si>
  <si>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</si>
  <si>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</si>
  <si>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</si>
  <si>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</si>
  <si>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</si>
  <si>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</si>
  <si>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</si>
  <si>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</si>
  <si>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</si>
  <si>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</si>
  <si>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</si>
  <si>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</si>
  <si>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</si>
  <si>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</si>
  <si>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</si>
  <si>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</si>
  <si>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</si>
  <si>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</si>
  <si>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</si>
  <si>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</si>
  <si>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</si>
  <si>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</si>
  <si>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</si>
  <si>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</si>
  <si>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</si>
  <si>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</si>
  <si>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</si>
  <si>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</si>
  <si>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</si>
  <si>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</si>
  <si>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</si>
  <si>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</si>
  <si>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</si>
  <si>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</si>
  <si>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</si>
  <si>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</si>
  <si>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</si>
  <si>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</si>
  <si>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</si>
  <si>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</si>
  <si>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</si>
  <si>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</si>
  <si>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</si>
  <si>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</si>
  <si>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</si>
  <si>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</si>
  <si>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</si>
  <si>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</si>
  <si>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</si>
  <si>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</si>
  <si>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</si>
  <si>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</si>
  <si>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</si>
  <si>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</si>
  <si>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</si>
  <si>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</si>
  <si>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</si>
  <si>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</si>
  <si>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</si>
  <si>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</si>
  <si>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</si>
  <si>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</si>
  <si>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</si>
  <si>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</si>
  <si>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</si>
  <si>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</si>
  <si>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</si>
  <si>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</si>
  <si>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</si>
  <si>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</si>
  <si>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</si>
  <si>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</si>
  <si>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</si>
  <si>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</si>
  <si>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</si>
  <si>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</si>
  <si>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</si>
  <si>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</si>
  <si>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</si>
  <si>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</si>
  <si>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</si>
  <si>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</si>
  <si>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</si>
  <si>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</si>
  <si>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</si>
  <si>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</si>
  <si>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</si>
  <si>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</si>
  <si>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</si>
  <si>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</si>
  <si>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</si>
  <si>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</si>
  <si>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</si>
  <si>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</si>
  <si>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</si>
  <si>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</si>
  <si>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</si>
  <si>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</si>
  <si>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</si>
  <si>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</si>
  <si>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</si>
  <si>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</si>
  <si>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</si>
  <si>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</si>
  <si>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</si>
  <si>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</si>
  <si>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</si>
  <si>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</si>
  <si>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</si>
  <si>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</si>
  <si>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</si>
  <si>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</si>
  <si>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</si>
  <si>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</si>
  <si>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</si>
  <si>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</si>
  <si>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</si>
  <si>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</si>
  <si>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</si>
  <si>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</si>
  <si>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</si>
  <si>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</si>
  <si>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</si>
  <si>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</si>
  <si>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</si>
  <si>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</si>
  <si>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</si>
  <si>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</si>
  <si>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</si>
  <si>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</si>
  <si>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</si>
  <si>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</si>
  <si>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</si>
  <si>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</si>
  <si>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</si>
  <si>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</si>
  <si>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</si>
  <si>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</si>
  <si>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</si>
  <si>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</si>
  <si>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</si>
  <si>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</si>
  <si>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</si>
  <si>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</si>
  <si>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</si>
  <si>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</si>
  <si>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</si>
  <si>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</si>
  <si>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</si>
  <si>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</si>
  <si>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</si>
  <si>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</si>
  <si>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</si>
  <si>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</si>
  <si>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</si>
  <si>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</si>
  <si>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</si>
  <si>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</si>
  <si>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</si>
  <si>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</si>
  <si>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</si>
  <si>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</si>
  <si>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</si>
  <si>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</si>
  <si>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</si>
  <si>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</si>
  <si>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</si>
  <si>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</si>
  <si>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</si>
  <si>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</si>
  <si>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</si>
  <si>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</si>
  <si>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</si>
  <si>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</si>
  <si>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</si>
  <si>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</si>
  <si>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</si>
  <si>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</si>
  <si>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</si>
  <si>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</si>
  <si>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</si>
  <si>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</si>
  <si>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</si>
  <si>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</si>
  <si>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</si>
  <si>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</si>
  <si>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</si>
  <si>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</si>
  <si>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</si>
  <si>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</si>
  <si>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</si>
  <si>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</si>
  <si>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</si>
  <si>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</si>
  <si>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</si>
  <si>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</si>
  <si>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</si>
  <si>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</si>
  <si>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</si>
  <si>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</si>
  <si>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</si>
  <si>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</si>
  <si>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</si>
  <si>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</si>
  <si>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</si>
  <si>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</si>
  <si>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</si>
  <si>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</si>
  <si>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</si>
  <si>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</si>
  <si>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</si>
  <si>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</si>
  <si>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</si>
  <si>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</si>
  <si>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</si>
  <si>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</si>
  <si>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</si>
  <si>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</si>
  <si>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</si>
  <si>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</si>
  <si>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</si>
  <si>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</si>
  <si>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</si>
  <si>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</si>
  <si>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</si>
  <si>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</si>
  <si>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</si>
  <si>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</si>
  <si>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</si>
  <si>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</si>
  <si>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</si>
  <si>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</si>
  <si>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</si>
  <si>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</si>
  <si>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</si>
  <si>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</si>
  <si>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</si>
  <si>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</si>
  <si>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</si>
  <si>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</si>
  <si>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</si>
  <si>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</si>
  <si>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</si>
  <si>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</si>
  <si>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</si>
  <si>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</si>
  <si>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</si>
  <si>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</si>
  <si>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</si>
  <si>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</si>
  <si>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</si>
  <si>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</si>
  <si>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</si>
  <si>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</si>
  <si>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</si>
  <si>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</si>
  <si>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</si>
  <si>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</si>
  <si>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</si>
  <si>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</si>
  <si>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</si>
  <si>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</si>
  <si>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</si>
  <si>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</si>
  <si>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</si>
  <si>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</si>
  <si>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</si>
  <si>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</si>
  <si>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</si>
  <si>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</si>
  <si>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</si>
  <si>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</si>
  <si>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</si>
  <si>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</si>
  <si>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</si>
  <si>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</si>
  <si>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</si>
  <si>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</si>
  <si>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</si>
  <si>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</si>
  <si>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</si>
  <si>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</si>
  <si>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</si>
  <si>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</si>
  <si>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</si>
  <si>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</si>
  <si>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</si>
  <si>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</si>
  <si>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</si>
  <si>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</si>
  <si>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</si>
  <si>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</si>
  <si>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</si>
  <si>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</si>
  <si>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</si>
  <si>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</si>
  <si>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</si>
  <si>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</si>
  <si>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</si>
  <si>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</si>
  <si>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</si>
  <si>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</si>
  <si>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</si>
  <si>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</si>
  <si>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</si>
  <si>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</si>
  <si>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</si>
  <si>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</si>
  <si>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</si>
  <si>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</si>
  <si>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</si>
  <si>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</si>
  <si>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</si>
  <si>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</si>
  <si>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</si>
  <si>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</si>
  <si>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</si>
  <si>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</si>
  <si>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</si>
  <si>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</si>
  <si>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</si>
  <si>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</si>
  <si>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</si>
  <si>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</si>
  <si>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</si>
  <si>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</si>
  <si>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</si>
  <si>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</si>
  <si>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</si>
  <si>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</si>
  <si>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</si>
  <si>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</si>
  <si>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</si>
  <si>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</si>
  <si>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</si>
  <si>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</si>
  <si>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</si>
  <si>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</si>
  <si>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</si>
  <si>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</si>
  <si>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</si>
  <si>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</si>
  <si>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</si>
  <si>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</si>
  <si>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</si>
  <si>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</si>
  <si>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</si>
  <si>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</si>
  <si>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</si>
  <si>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</si>
  <si>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</si>
  <si>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</si>
  <si>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</si>
  <si>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</si>
  <si>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</si>
  <si>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</si>
  <si>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</si>
  <si>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</si>
  <si>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</si>
  <si>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</si>
  <si>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</si>
  <si>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</si>
  <si>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</si>
  <si>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</si>
  <si>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</si>
  <si>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</si>
  <si>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</si>
  <si>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</si>
  <si>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</si>
  <si>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</si>
  <si>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</si>
  <si>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</si>
  <si>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</si>
  <si>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</si>
  <si>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</si>
  <si>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</si>
  <si>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</si>
  <si>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</si>
  <si>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</si>
  <si>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</si>
  <si>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</si>
  <si>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</si>
  <si>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</si>
  <si>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</si>
  <si>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</si>
  <si>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</si>
  <si>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</si>
  <si>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</si>
  <si>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</si>
  <si>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</si>
  <si>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</si>
  <si>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</si>
  <si>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</si>
  <si>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</si>
  <si>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</si>
  <si>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</si>
  <si>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</si>
  <si>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</si>
  <si>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</si>
  <si>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</si>
  <si>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</si>
  <si>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</si>
  <si>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</si>
  <si>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</si>
  <si>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</si>
  <si>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</si>
  <si>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</si>
  <si>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</si>
  <si>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</si>
  <si>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</si>
  <si>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</si>
  <si>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</si>
  <si>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</si>
  <si>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</si>
  <si>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</si>
  <si>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</si>
  <si>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</si>
  <si>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</si>
  <si>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</si>
  <si>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</si>
  <si>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</si>
  <si>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</si>
  <si>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</si>
  <si>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</si>
  <si>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</si>
  <si>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</si>
  <si>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</si>
  <si>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</si>
  <si>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</si>
  <si>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</si>
  <si>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</si>
  <si>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</si>
  <si>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</si>
  <si>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</si>
  <si>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</si>
  <si>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</si>
  <si>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</si>
  <si>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</si>
  <si>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</si>
  <si>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</si>
  <si>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</si>
  <si>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</si>
  <si>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</si>
  <si>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</si>
  <si>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</si>
  <si>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</si>
  <si>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</si>
  <si>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</si>
  <si>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</si>
  <si>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</si>
  <si>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</si>
  <si>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</si>
  <si>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</si>
  <si>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</si>
  <si>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</si>
  <si>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</si>
  <si>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</si>
  <si>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</si>
  <si>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</si>
  <si>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</si>
  <si>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</si>
  <si>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</si>
  <si>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</si>
  <si>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</si>
  <si>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</si>
  <si>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</si>
  <si>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</si>
  <si>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</si>
  <si>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</si>
  <si>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</si>
  <si>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</si>
  <si>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</si>
  <si>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</si>
  <si>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</si>
  <si>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</si>
  <si>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</si>
  <si>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</si>
  <si>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</si>
  <si>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</si>
  <si>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</si>
  <si>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</si>
  <si>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</si>
  <si>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</si>
  <si>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</si>
  <si>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</si>
  <si>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</si>
  <si>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</si>
  <si>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</si>
  <si>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</si>
  <si>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</si>
  <si>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</si>
  <si>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</si>
  <si>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</si>
  <si>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</si>
  <si>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</si>
  <si>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</si>
  <si>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</si>
  <si>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</si>
  <si>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</si>
  <si>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</si>
  <si>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</si>
  <si>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</si>
  <si>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</si>
  <si>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</si>
  <si>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</si>
  <si>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</si>
  <si>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</si>
  <si>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</si>
  <si>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</si>
  <si>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</si>
  <si>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</si>
  <si>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</si>
  <si>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</si>
  <si>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</si>
  <si>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</si>
  <si>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</si>
  <si>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</si>
  <si>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</si>
  <si>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</si>
  <si>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</si>
  <si>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</si>
  <si>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</si>
  <si>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</si>
  <si>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</si>
  <si>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</si>
  <si>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</si>
  <si>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</si>
  <si>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</si>
  <si>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</si>
  <si>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</si>
  <si>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</si>
  <si>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</si>
  <si>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</si>
  <si>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</si>
  <si>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</si>
  <si>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</si>
  <si>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</si>
  <si>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</si>
  <si>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</si>
  <si>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</si>
  <si>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</si>
  <si>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</si>
  <si>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</si>
  <si>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</si>
  <si>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</si>
  <si>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</si>
  <si>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</si>
  <si>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</si>
  <si>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</si>
  <si>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</si>
  <si>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</si>
  <si>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</si>
  <si>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</si>
  <si>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</si>
  <si>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</si>
  <si>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</si>
  <si>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</si>
  <si>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</si>
  <si>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</si>
  <si>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</si>
  <si>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</si>
  <si>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</si>
  <si>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</si>
  <si>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</si>
  <si>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</si>
  <si>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</si>
  <si>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</si>
  <si>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</si>
  <si>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</si>
  <si>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</si>
  <si>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</si>
  <si>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</si>
  <si>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</si>
  <si>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</si>
  <si>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</si>
  <si>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</si>
  <si>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</si>
  <si>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</si>
  <si>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</si>
  <si>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</si>
  <si>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</si>
  <si>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</si>
  <si>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</si>
  <si>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</si>
  <si>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</si>
  <si>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</si>
  <si>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</si>
  <si>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</si>
  <si>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</si>
  <si>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</si>
  <si>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</si>
  <si>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</si>
  <si>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</si>
  <si>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</si>
  <si>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</si>
  <si>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</si>
  <si>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</si>
  <si>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</si>
  <si>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</si>
  <si>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</si>
  <si>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</si>
  <si>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</si>
  <si>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</si>
  <si>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</si>
  <si>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</si>
  <si>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</si>
  <si>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</si>
  <si>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</si>
  <si>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</si>
  <si>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</si>
  <si>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</si>
  <si>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</si>
  <si>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</si>
  <si>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</si>
  <si>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</si>
  <si>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</si>
  <si>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</si>
  <si>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</si>
  <si>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</si>
  <si>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</si>
  <si>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</si>
  <si>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</si>
  <si>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</si>
  <si>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</si>
  <si>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</si>
  <si>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</si>
  <si>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</si>
  <si>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</si>
  <si>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</si>
  <si>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</si>
  <si>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</si>
  <si>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</si>
  <si>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</si>
  <si>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</si>
  <si>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</si>
  <si>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</si>
  <si>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</si>
  <si>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</si>
  <si>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</si>
  <si>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</si>
  <si>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</si>
  <si>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</si>
  <si>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</si>
  <si>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</si>
  <si>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</si>
  <si>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</si>
  <si>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</si>
  <si>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</si>
  <si>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</si>
  <si>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</si>
  <si>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</si>
  <si>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</si>
  <si>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</si>
  <si>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</si>
  <si>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</si>
  <si>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</si>
  <si>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</si>
  <si>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</si>
  <si>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</si>
  <si>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</si>
  <si>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</si>
  <si>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</si>
  <si>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</si>
  <si>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</si>
  <si>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</si>
  <si>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</si>
  <si>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</si>
  <si>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</si>
  <si>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</si>
  <si>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</si>
  <si>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</si>
  <si>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</si>
  <si>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</si>
  <si>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</si>
  <si>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</si>
  <si>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</si>
  <si>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</si>
  <si>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</si>
  <si>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</si>
  <si>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</si>
  <si>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</si>
  <si>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</si>
  <si>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</si>
  <si>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</si>
  <si>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</si>
  <si>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</si>
  <si>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</si>
  <si>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</si>
  <si>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</si>
  <si>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</si>
  <si>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</si>
  <si>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</si>
  <si>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</si>
  <si>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</si>
  <si>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</si>
  <si>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</si>
  <si>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</si>
  <si>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</si>
  <si>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</si>
  <si>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</si>
  <si>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</si>
  <si>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</si>
  <si>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</si>
  <si>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</si>
  <si>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</si>
  <si>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</si>
  <si>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</si>
  <si>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</si>
  <si>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</si>
  <si>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</si>
  <si>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</si>
  <si>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</si>
  <si>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</si>
  <si>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</si>
  <si>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</si>
  <si>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</si>
  <si>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</si>
  <si>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</si>
  <si>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</si>
  <si>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</si>
  <si>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</si>
  <si>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</si>
  <si>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</si>
  <si>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</si>
  <si>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</si>
  <si>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</si>
  <si>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</si>
  <si>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</si>
  <si>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</si>
  <si>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</si>
  <si>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</si>
  <si>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</si>
  <si>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</si>
  <si>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</si>
  <si>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</si>
  <si>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</si>
  <si>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</si>
  <si>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</si>
  <si>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</si>
  <si>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</si>
  <si>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</si>
  <si>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</si>
  <si>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</si>
  <si>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</si>
  <si>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</si>
  <si>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</si>
  <si>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</si>
  <si>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</si>
  <si>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</si>
  <si>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</si>
  <si>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</si>
  <si>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</si>
  <si>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</si>
  <si>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</si>
  <si>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</si>
  <si>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</si>
  <si>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</si>
  <si>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</si>
  <si>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</si>
  <si>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</si>
  <si>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</si>
  <si>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PCM-20251104-00001537</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</si>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</sst>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302.7193170138853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0.10229131944652181</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4.7962615739379544E-2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45965.667742708334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45965.667742708334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45965.667742708334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45965.667742708334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45965.667742708334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45965.667742708334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45965.667742708334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45965.667742708334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45965.667742708334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45965.667742708334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45965.667742708334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45965.667742708334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45965.667742708334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45965.667742708334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45965.667742708334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45965.667742708334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45965.667742708334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45965.667742708334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45965.667742708334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45965.667742708334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45965.667742708334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45965.667742708334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45965.667742708334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45965.667742708334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45965.667742708334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45965.667742708334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45965.667742708334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45965.667742708334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45965.667742708334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45965.667742708334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45965.667742708334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45965.667742708334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45965.667742708334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45965.667742708334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45965.667742708334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45965.667742708334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45965.667742708334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45965.667742708334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45965.667742708334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45965.667742708334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45965.667742708334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45965.667742708334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45965.667742708334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45965.667742708334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45965.667742708334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45965.667742708334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45965.667742708334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45965.667742708334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45965.667742708334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45965.667742708334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45965.667742708334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45965.667742708334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45965.667742708334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45965.667742708334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45965.667742708334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45965.667742708334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45965.667742708334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45965.667742708334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45965.667742708334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45965.667742708334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45965.667742708334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45965.667742708334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45965.667742708334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45965.667742708334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45965.667742708334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45965.667742708334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45965.667742708334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45965.667742708334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45965.667742708334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45965.667742708334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45965.667742708334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45965.667742708334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45965.667742708334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45965.667742708334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45965.667742708334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45965.667742708334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45965.667742708334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45965.667742708334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45965.667742708334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45965.667742708334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45965.667742708334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45965.667742708334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45965.667742708334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45965.667742708334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45965.667742708334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45965.667742708334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45965.667742708334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45965.667742708334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45965.667742708334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45965.667742708334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45965.667742708334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45965.667742708334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45965.667742708334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45965.667742708334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45965.667742708334</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45965.667742708334</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140.66790497684997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6.9256593750033062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6.920949075720273E-3</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45965.667742708334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45965.667742708334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45965.667742708334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45965.667742708334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45965.667742708334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45965.667742708334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45965.667742708334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45965.667742708334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45965.667742708334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45965.667742708334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45965.667742708334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45965.667742708334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45965.667742708334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45965.667742708334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45965.667742708334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45965.667742708334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45965.667742708334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45965.667742708334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45965.667742708334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45965.667742708334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45965.667742708334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45965.667742708334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45965.667742708334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45965.667742708334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45965.667742708334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45965.667742708334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45965.667742708334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45965.667742708334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45965.667742708334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45965.667742708334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45965.667742708334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45965.667742708334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45965.667742708334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45965.667742708334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45965.667742708334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45965.667742708334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45965.667742708334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45965.667742708334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45965.667742708334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45965.667742708334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45965.667742708334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45965.667742708334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45965.667742708334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45965.667742708334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45965.667742708334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45965.667742708334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45965.667742708334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45965.667742708334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45965.667742708334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45965.667742708334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45965.667742708334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45965.667742708334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45965.667742708334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45965.667742708334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45965.667742708334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45965.667742708334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45965.667742708334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45965.667742708334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45965.667742708334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45965.667742708334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45965.667742708334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45965.667742708334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45965.667742708334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45965.667742708334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45965.667742708334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45965.667742708334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45965.667742708334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45965.667742708334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45965.667742708334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45965.667742708334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45965.667742708334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45965.667742708334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45965.667742708334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45965.667742708334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45965.667742708334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45965.667742708334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45965.667742708334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45965.667742708334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45965.667742708334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45965.667742708334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45965.667742708334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45965.667742708334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45965.667742708334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45965.667742708334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45965.667742708334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45965.667742708334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45965.667742708334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45965.667742708334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45965.667742708334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45965.667742708334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45965.667742708334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45965.667742708334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45965.667742708334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45965.667742708334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45965.667742708334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45965.667742708334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45965.667742708334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45965.667742708334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45965.667742708334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45965.667742708334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45965.667742708334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45965.667742708334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45965.667742708334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45965.667742708334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45965.667742708334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45965.667742708334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45965.667742708334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45965.667742708334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45965.667742708334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45965.667742708334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45965.667742708334</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45965.667742939811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45965.667742939811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45965.667742939811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45965.667742939811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45965.667742939811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45965.667742939811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45965.667742939811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45965.667742939811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45965.667742939811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45965.667742939811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45965.667742939811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45965.667742939811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45965.667742939811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45965.667742939811</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45965.667742939811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45965.667742939811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45965.667742939811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45965.667742939811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45965.667742939811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45965.667742939811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45965.667742939811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45965.667742939811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45965.667742939811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45965.667742939811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45965.667742939811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45965.667742939811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45965.667742939811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45965.667742939811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45965.667742939811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45965.667742939811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45965.667742939811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45965.667742939811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45965.667742939811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45965.667742939811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45965.667742939811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45965.667742939811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45965.667742939811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45965.667742939811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45965.667742939811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45965.667742939811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45965.667742939811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45965.667742939811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45965.667742939811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45965.667742939811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45965.667742939811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45965.667742939811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45965.667742939811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45965.667742939811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45965.667742939811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45965.667742939811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45965.667742939811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45965.667742939811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45965.667742939811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45965.667742939811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45965.667742939811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45965.667742939811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45965.667742939811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45965.667742939811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45965.667742939811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45965.667742939811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45965.667742939811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45965.667742939811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45965.667742939811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45965.667742939811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45965.667742939811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45965.667742939811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45965.667742939811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45965.667742939811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45965.667742939811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45965.667742939811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45965.667742939811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45965.667742939811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45965.667742939811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45965.667742939811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45965.667742939811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45965.667742939811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45965.667742939811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45965.667742939811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45965.667742939811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45965.667742939811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45965.667742939811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45965.667742939811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45965.667742939811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45965.667742939811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45965.667742939811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45965.667742939811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45965.667742939811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45965.667742939811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45965.667742939811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45965.667742939811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45965.667742939811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45965.667742939811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45965.667742939811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45965.667742939811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45965.667742939811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45965.667742939811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45965.667742939811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45965.667742939811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45965.667742939811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45965.667742939811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45965.667742939811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45965.667742939811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45965.667742939811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45965.667742939811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45965.667742939811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45965.667742939811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45965.667742939811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45965.667742939811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45965.667742939811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45965.667742939811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45965.667742939811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45965.667742939811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45965.667742939811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45965.667742939811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45965.667742939811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45965.667742939811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45965.667742939811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45965.667742939811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45965.667742939811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45965.667742939811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45965.667742939811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45965.667742939811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45965.667742939811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45965.667742939811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45965.667742939811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45965.667742939811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45965.667742939811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45965.667742939811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45965.667742939811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45965.667742939811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45965.667742939811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45965.667742939811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45965.667742939811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45965.667742939811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45965.667742939811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45965.667742939811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45965.667742939811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45965.667742939811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45965.667742939811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45965.667742939811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45965.667742939811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45965.667742939811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45965.667742939811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45965.667742939811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45965.667742939811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45965.667742939811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45965.667742939811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45965.667742939811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45965.667742939811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45965.667742939811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45965.667742939811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45965.667742939811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45965.667742939811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45965.667742939811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45965.667742939811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45965.667742939811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45965.667742939811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45965.667742939811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45965.667742939811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45965.667742939811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45965.667742939811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45965.667742939811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45965.667742939811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45965.667742939811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45965.667742939811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45965.667742939811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45965.667742939811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45965.667742939811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45965.667742939811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45965.667742939811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45965.667742939811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45965.667742939811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45965.667742939811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45965.667742939811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45965.667742939811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45965.667742939811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45965.667742939811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45965.667742939811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45965.667742939811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45965.667742939811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45965.667742939811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45965.667742939811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45965.667742939811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45965.667742939811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45965.667742939811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45965.667742939811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45965.667742939811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45965.667742939811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45965.667742939811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45965.667742939811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45965.667742939811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45965.667742939811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45965.667742939811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45965.667742939811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45965.667742939811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45965.667742939811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45965.667742939811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45965.667742939811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45965.667742939811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45965.667742939811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45965.667742939811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45965.667742939811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45965.667742939811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45965.667742939811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45965.667742939811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45965.667742939811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45965.667742939811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45965.667742939811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45965.667742939811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45965.667742939811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45965.667742939811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45965.667742939811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45965.667742939811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45965.667742939811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45965.667742939811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45965.667742939811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45965.667742939811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45965.667742939811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45965.667742939811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45965.667742939811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45965.667742939811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45965.667742939811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45965.667742939811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45965.667742939811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45965.667742939811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45965.667742939811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45965.667742939811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45965.667742939811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45965.667742939811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45965.667742939811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45965.667742939811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45965.667742939811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45965.667742939811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45965.667742939811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45965.667742939811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45965.667742939811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45965.667742939811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45965.667742939811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45965.667742939811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45965.667742939811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45965.667742939811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45965.667742939811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45965.667742939811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45965.667742939811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45965.667742939811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45965.667742939811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45965.667742939811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45965.667742939811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45965.667742939811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45965.667742939811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45965.667742939811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45965.667742939811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45965.667742939811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45965.667742939811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45965.667742939811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45965.667742939811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45965.667742939811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45965.667742939811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45965.667742939811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45965.667742939811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45965.667742939811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45965.667742939811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45965.667742939811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45965.667742939811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45965.667742939811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45965.667742939811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45965.667742939811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45965.667742939811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45965.667742939811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45965.667742939811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45965.667742939811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45965.667742939811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45965.667742939811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45965.667742939811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45965.667742939811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45965.667742939811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45965.667742939811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45965.667742939811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45965.667742939811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45965.667742939811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45965.667742939811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45965.667742939811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45965.667742939811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45965.667742939811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45965.667742939811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45965.667742939811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45965.667742939811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45965.667742939811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45965.667742939811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45965.667742939811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45965.667742939811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45965.667742939811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45965.667742939811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45965.667742939811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45965.667742939811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45965.667742939811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45965.667742939811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45965.667742939811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45965.667742939811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45965.667742939811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45965.667742939811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45965.667742939811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45965.667742939811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45965.667742939811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45965.667742939811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45965.667742939811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45965.667742939811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45965.667742939811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45965.667742939811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45965.667742939811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45965.667742939811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45965.667742939811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45965.667742939811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45965.667742939811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45965.667742939811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45965.667742939811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45965.667742939811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45965.667742939811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45965.667742939811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45965.667742939811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45965.667742939811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45965.667742939811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45965.667742939811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45965.667742939811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45965.667742939811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45965.667742939811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45965.667742939811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45965.667742939811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45965.667742939811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45965.667742939811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45965.667742939811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45965.667742939811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45965.667742939811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45965.667742939811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45965.667742939811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45965.667742939811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45965.667742939811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45965.667742939811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45965.667742939811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45965.667742939811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45965.667742939811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45965.667742939811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45965.667742939811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45965.667742939811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45965.667742939811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45965.667742939811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45965.667742939811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45965.667742939811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45965.667742939811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45965.667742939811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45965.667742939811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45965.667742939811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45965.667742939811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45965.667742939811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45965.667742939811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45965.667742939811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45965.667742939811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45965.667742939811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45965.667742939811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45965.667742939811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45965.667742939811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45965.667742939811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45965.667742939811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45965.667742939811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45965.667742939811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45965.667742939811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45965.667742939811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45965.667742939811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45965.667742939811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45965.667742939811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45965.667742939811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45965.667742939811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45965.667742939811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45965.667742939811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45965.667742939811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45965.667742939811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45965.667742939811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45965.667742939811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45965.667742939811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45965.667742939811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45965.667742939811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45965.667742939811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45965.667742939811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45965.667742939811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45965.667742939811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45965.667742939811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45965.667742939811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45965.667742939811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45965.667742939811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45965.667742939811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45965.667742939811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45965.667742939811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45965.667742939811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45965.667742939811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45965.667742939811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45965.667742939811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45965.667742939811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45965.667742939811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45965.667742939811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45965.667742939811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45965.667742939811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45965.667742939811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45965.667742939811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45965.667742939811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45965.667742939811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45965.667742939811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45965.667742939811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45965.667742939811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45965.667742939811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45965.667742939811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45965.667742939811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45965.667742939811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45965.667742939811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45965.667742939811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45965.667742939811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45965.667742939811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45965.667742939811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45965.667742939811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45965.667742939811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45965.667742939811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45965.667742939811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45965.667742939811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45965.667742939811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45965.667742939811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45965.667742939811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45965.667742939811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45965.667742939811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45965.667742939811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45965.667742939811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45965.667742939811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45965.667742939811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45965.667742939811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45965.667742939811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45965.667742939811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45965.667742939811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45965.667742939811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45965.667742939811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45965.667742939811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45965.667742939811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45965.667742939811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45965.667742939811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45965.667742939811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45965.667742939811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45965.667742939811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45965.667742939811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45965.667742939811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45965.667742939811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45965.667742939811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45965.667742939811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45965.667742939811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45965.667742939811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45965.667742939811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45965.667742939811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45965.667742939811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45965.667742939811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45965.667742939811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45965.667742939811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45965.667742939811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45965.667742939811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45965.667742939811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45965.667742939811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45965.667742939811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45965.667742939811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45965.667742939811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45965.667742939811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45965.667742939811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45965.667742939811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45965.667742939811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45965.667742939811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45965.667742939811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45965.667742939811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45965.667742939811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45965.667742939811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45965.667742939811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45965.667742939811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45965.667742939811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45965.667742939811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45965.667742939811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45965.667742939811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45965.667742939811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45965.667742939811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45965.667742939811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45965.667742939811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45965.667742939811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45965.667742939811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45965.667742939811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45965.667742939811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45965.667742939811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45965.667742939811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45965.667742939811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45965.667742939811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45965.667742939811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45965.667742939811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45965.667742939811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45965.667742939811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45965.667742939811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45965.667742939811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45965.667742939811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45965.667742939811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45965.667742939811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45965.667742939811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45965.667742939811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45965.667742939811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45965.667742939811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45965.667742939811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45965.667742939811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45965.667742939811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45965.667742939811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45965.667742939811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45965.667742939811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45965.667742939811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45965.667742939811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45965.667742939811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45965.667742939811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45965.667742939811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45965.667742939811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45965.667742939811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45965.667742939811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45965.667742939811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45965.667742939811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45965.667742939811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45965.667742939811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45965.667742939811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45965.667742939811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45965.667742939811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45965.667742939811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45965.667742939811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45965.667742939811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45965.667742939811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45965.667742939811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45965.667742939811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45965.667742939811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45965.667742939811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45965.667742939811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45965.667742939811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45965.667742939811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45965.667742939811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45965.667742939811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45965.667742939811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45965.667742939811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45965.667742939811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45965.667742939811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45965.667742939811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45965.667742939811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45965.667742939811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45965.667742939811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45965.667742939811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45965.667742939811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45965.667742939811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45965.667742939811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45965.667742939811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45965.667742939811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45965.667742939811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45965.667742939811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45965.667742939811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45965.667742939811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45965.667742939811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45965.667742939811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45965.667742939811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45965.667742939811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45965.667742939811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45965.667742939811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45965.667742939811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45965.667742939811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45965.667742939811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45965.667742939811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45965.667742939811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45965.667742939811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45965.667742939811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45965.667742939811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45965.667742939811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45965.667742939811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45965.667742939811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45965.667742939811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45965.667742939811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45965.667742939811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45965.667742939811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45965.667742939811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45965.667742939811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45965.667742939811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45965.667742939811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45965.667742939811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45965.667742939811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45965.667742939811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45965.667742939811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45965.667742939811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45965.667742939811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45965.667742939811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45965.667742939811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45965.667742939811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45965.667742939811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45965.667742939811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45965.667742939811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45965.667742939811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45965.667742939811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45965.667742939811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45965.667742939811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45965.667742939811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45965.667742939811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45965.667742939811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45965.667742939811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45965.667742939811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45965.667742939811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45965.667742939811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45965.667742939811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45965.667742939811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45965.667742939811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45965.667742939811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45965.667742939811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45965.667742939811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45965.667742939811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45965.667742939811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45965.667742939811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45965.667742939811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45965.667742939811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45965.667742939811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45965.667742939811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45965.667742939811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45965.667742939811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45965.667742939811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45965.667742939811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45965.667742939811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45965.667742939811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45965.667742939811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45965.667742939811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45965.667742939811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45965.667742939811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45965.667742939811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45965.667742939811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45965.667742939811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45965.667742939811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45965.667742939811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45965.667742939811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45965.667742939811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45965.667742939811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45965.667742939811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45965.667742939811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45965.667742939811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45965.667742939811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45965.667742939811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45965.667742939811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45965.667742939811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45965.667742939811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45965.667742939811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45965.667742939811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45965.667742939811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45965.667742939811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45965.667742939811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45965.667742939811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45965.667742939811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45965.667742939811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45965.667742939811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45965.667742939811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45965.667742939811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45965.667742939811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45965.667742939811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45965.667742939811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45965.667742939811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45965.667742939811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45965.667742939811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45965.667742939811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45965.667742939811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45965.667742939811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45965.667742939811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45965.667742939811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45965.667742939811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45965.667742939811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45965.667742939811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45965.667742939811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45965.667742939811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45965.667742939811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45965.667742939811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45965.667742939811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45965.667742939811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45965.667742939811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45965.667742939811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45965.667742939811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45965.667742939811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45965.667742939811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45965.667742939811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45965.667742939811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45965.667742939811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45965.667742939811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45965.667742939811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45965.667742939811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45965.667742939811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45965.667742939811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45965.667742939811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45965.667742939811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45965.667742939811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45965.667742939811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45965.667742939811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45965.667742939811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45965.667742939811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45965.667742939811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45965.667742939811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45965.667742939811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45965.667742939811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45965.667742939811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45965.667742939811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45965.667742939811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45965.667742939811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45965.667742939811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45965.667742939811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45965.667742939811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45965.667742939811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45965.667742939811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45965.667742939811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45965.667742939811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45965.667742939811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45965.667742939811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45965.667742939811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45965.667742939811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45965.667742939811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45965.667742939811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45965.667742939811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45965.667742939811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45965.667742939811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45965.667742939811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45965.667742939811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45965.667742939811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45965.667742939811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45965.667742939811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45965.667742939811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45965.667742939811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45965.667742939811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45965.667742939811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45965.667742939811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45965.667742939811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45965.667742939811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45965.667742939811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45965.667742939811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45965.667742939811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45965.667742939811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45965.667742939811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45965.667742939811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45965.667742939811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45965.667742939811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45965.667742939811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45965.667742939811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45965.667742939811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45965.667742939811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45965.667742939811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45965.667742939811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45965.667742939811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45965.667742939811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45965.667742939811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45965.667742939811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45965.667742939811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45965.667742939811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45965.667742939811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45965.667742939811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45965.667742939811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45965.667742939811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45965.667742939811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45965.667742939811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45965.667742939811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45965.667742939811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45965.667742939811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45965.667742939811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45965.667742939811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45965.667742939811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45965.667742939811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45965.667742939811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45965.667742939811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45965.667742939811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45965.667742939811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45965.667742939811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45965.667742939811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45965.667742939811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45965.667742939811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45965.667742939811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45965.667742939811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45965.667742939811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45965.667742939811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45965.667742939811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45965.667742939811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45965.667742939811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45965.667742939811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45965.667742939811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45965.667742939811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45965.667742939811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45965.667742939811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45965.667742939811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45965.667742939811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45965.667742939811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45965.667742939811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45965.667742939811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45965.667742939811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45965.667742939811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45965.667742939811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45965.667742939811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45965.667742939811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45965.667742939811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45965.667742939811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45965.667742939811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45965.667742939811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45965.667742939811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45965.667742939811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45965.667742939811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45965.667742939811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45965.667742939811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45965.667742939811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45965.667742939811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45965.667742939811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45965.667742939811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45965.667742939811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45965.667742939811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45965.667742939811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45965.667742939811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45965.667742939811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45965.667742939811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45965.667742939811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45965.667742939811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45965.667742939811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45965.667742939811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45965.667742939811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45965.667742939811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45965.667742939811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45965.667742939811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45965.667742939811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45965.667742939811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45965.667742939811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45965.667742939811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45965.667742939811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45965.667742939811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45965.667742939811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45965.667742939811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45965.667742939811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45965.667742939811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45965.667742939811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45965.667742939811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45965.667742939811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45965.667742939811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45965.667742939811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45965.667742939811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45965.667742939811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45965.667742939811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45965.667742939811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45965.667742939811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45965.667742939811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45965.667742939811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45965.667742939811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45965.667742939811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45965.667742939811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45965.667742939811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45965.667742939811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45965.667742939811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45965.667742939811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45965.667742939811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45965.667742939811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45965.667742939811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45965.667742939811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45965.667742939811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45965.667742939811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45965.667742939811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45965.667742939811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45965.667742939811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45965.667742939811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45965.667742939811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45965.667742939811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45965.667742939811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45965.667742939811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45965.667742939811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45965.667742939811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45965.667742939811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45965.667742939811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45965.667742939811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45965.667742939811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45965.667742939811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45965.667742939811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45965.667742939811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45965.667742939811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45965.667742939811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45965.667742939811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45965.667742939811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45965.667742939811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45965.667742939811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45965.667742939811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45965.667742939811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45965.667742939811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45965.667742939811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45965.667742939811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45965.667742939811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45965.667742939811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45965.667742939811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45965.667742939811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45965.667742939811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45965.667742939811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45965.667742939811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45965.667742939811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45965.667742939811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45965.667742939811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45965.667742939811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45965.667742939811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45965.667742939811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45965.667742939811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45965.667742939811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45965.667742939811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45965.667742939811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45965.667742939811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45965.667742939811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45965.667742939811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45965.667742939811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45965.667742939811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45965.667742939811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45965.667742939811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45965.667742939811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45965.667742939811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45965.667742939811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45965.667742939811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45965.667742939811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45965.667742939811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45965.667742939811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45965.667742939811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45965.667742939811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45965.667742939811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45965.667742939811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45965.667742939811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45965.667742939811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45965.667742939811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45965.667742939811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45965.667742939811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45965.667742939811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45965.667742939811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45965.667742939811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45965.667742939811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45965.667742939811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45965.667742939811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45965.667742939811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45965.667742939811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45965.667742939811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45965.667742939811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45965.667742939811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45965.667742939811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45965.667742939811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45965.667742939811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45965.667742939811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45965.667742939811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45965.667742939811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45965.667742939811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45965.667742939811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45965.667742939811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45965.667742939811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45965.667742939811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45965.667742939811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45965.667742939811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45965.667742939811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45965.667742939811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45965.667742939811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45965.667742939811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45965.667742939811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45965.667742939811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45965.667742939811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45965.667742939811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45965.667742939811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45965.667742939811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45965.667742939811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45965.667742939811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45965.667742939811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45965.667742939811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45965.667742939811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45965.667742939811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45965.667742939811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45965.667742939811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45965.667742939811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45965.667742939811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45965.667742939811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45965.667742939811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45965.667742939811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45965.667742939811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45965.667742939811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45965.667742939811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45965.667742939811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45965.667742939811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45965.667742939811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45965.667742939811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45965.667742939811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45965.667742939811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45965.667742939811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45965.667742939811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45965.667742939811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45965.667742939811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45965.667742939811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45965.667742939811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45965.667742939811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45965.667742939811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45965.667742939811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45965.667742939811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45965.667742939811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45965.667742939811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45965.667742939811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45965.667742939811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45965.667742939811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45965.667742939811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45965.667742939811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45965.667742939811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45965.667742939811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45965.667742939811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45965.667742939811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45965.667742939811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45965.667742939811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45965.667742939811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45965.667742939811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45965.667742939811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45965.667742939811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45965.667742939811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45965.667742939811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45965.667742939811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45965.667742939811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45965.667742939811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45965.667742939811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45965.667742939811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45965.667742939811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45965.667742939811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45965.667742939811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45965.667742939811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45965.667742939811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45965.667742939811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45965.667742939811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45965.667742939811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45965.667742939811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45965.667742939811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45965.667742939811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45965.667742939811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45965.667742939811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45965.667742939811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45965.667742939811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45965.667742939811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45965.667742939811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45965.667742939811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45965.667742939811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45965.667742939811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45965.667742939811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45965.667742939811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45965.667742939811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45965.667742939811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45965.667742939811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45965.667742939811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45965.667742939811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45965.667742939811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45965.667742939811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45965.667742939811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45965.667742939811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45965.667742939811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45965.667742939811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45965.667742939811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45965.667742939811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45965.667742939811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45965.667742939811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45965.667742939811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45965.667742939811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45965.667742939811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45965.667742939811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45965.667742939811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45965.667742939811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45965.667742939811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45965.667742939811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45965.667742939811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45965.667742939811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45965.667742939811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45965.667742939811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45965.667742939811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45965.667742939811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45965.667742939811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262.18702511573792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37273</v>
      </c>
      <c r="E3" s="97" t="s">
        <v>39021</v>
      </c>
      <c r="F3" s="122"/>
      <c r="G3" s="123">
        <f ca="1">IFERROR(NOW()-F3,"")</f>
        <v>45965.667742939811</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120"/>
      <c r="E4" s="97"/>
      <c r="F4" s="122"/>
      <c r="G4" s="123">
        <f ca="1">IFERROR(NOW()-F4,"")</f>
        <v>45965.667742939811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45965.667742939811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45965.667742939811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45965.667742939811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45965.667742939811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45965.667742939811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45965.667742939811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45965.667742939811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45965.667742939811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45965.667742939811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45965.667742939811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45965.667742939811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45965.667742939811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45965.667742939811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45965.667742939811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45965.667742939811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45965.667742939811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45965.667742939811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45965.667742939811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45965.667742939811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45965.667742939811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45965.667742939811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45965.667742939811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45965.667742939811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45965.667742939811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45965.667742939811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45965.667742939811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45965.667742939811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45965.667742939811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45965.667742939811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45965.667742939811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45965.667742939811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45965.667742939811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45965.667742939811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45965.667742939811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45965.667742939811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45965.667742939811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45965.667742939811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45965.667742939811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45965.667742939811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45965.667742939811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45965.667742939811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45965.667742939811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45965.667742939811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45965.667742939811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45965.667742939811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45965.667742939811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45965.667742939811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45965.667742939811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45965.667742939811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45965.667742939811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45965.667742939811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45965.667742939811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45965.667742939811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45965.667742939811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45965.667742939811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45965.667742939811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45965.667742939811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45965.667742939811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45965.667742939811</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45965.667742939811</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73.835682523145806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39.478865393517481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17.006631597221713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3.8772800930019002E-2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3.8309837960696314E-2</v>
      </c>
      <c r="H6" s="152">
        <v>45965.623877314814</v>
      </c>
      <c r="I6" s="151" t="str">
        <f>IFERROR(VLOOKUP(D6,DB!A:F,6,0),"")</f>
        <v>SCECO</v>
      </c>
      <c r="J6" s="151" t="str">
        <f>IFERROR(VLOOKUP(D6,DB!A:G,7,0),"")</f>
        <v>Dead</v>
      </c>
      <c r="K6" s="151" t="s">
        <v>39127</v>
      </c>
      <c r="L6" s="151" t="str">
        <f>IFERROR(VLOOKUP(D6,DB!A:I,9,0),"")</f>
        <v>Latis</v>
      </c>
    </row>
    <row r="7" spans="1:13" ht="15">
      <c r="A7" s="151"/>
      <c r="B7" s="151" t="str">
        <f>IFERROR(VLOOKUP(D7,DB!A:K,11,0),"")</f>
        <v/>
      </c>
      <c r="C7" s="151"/>
      <c r="D7" s="151"/>
      <c r="E7" s="151"/>
      <c r="F7" s="152"/>
      <c r="G7" s="153">
        <f ca="1">IFERROR(NOW()-F7,"")</f>
        <v>45965.667742708334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45965.667742708334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45965.667742708334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45965.667742708334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45965.667742708334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45965.667742708334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45965.667742708334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45965.667742708334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45965.667742708334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45965.667742708334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45965.667742708334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45965.667742708334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45965.667742708334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45965.667742708334</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45965.667742708334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45965.667742708334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45965.667742708334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45965.667742708334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45965.667742708334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45965.667742708334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45965.667742708334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45965.667742708334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45965.667742708334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45965.667742708334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45965.667742708334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45965.667742708334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45965.667742708334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45965.667742708334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45965.667742708334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45965.667742708334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45965.667742708334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45965.667742708334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45965.667742708334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45965.667742708334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45965.667742708334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45965.667742708334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45965.667742708334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45965.667742708334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45965.667742708334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45965.667742708334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45965.667742708334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45965.667742708334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45965.667742708334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45965.667742708334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45965.667742708334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45965.667742708334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45965.667742708334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45965.667742708334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45965.667742708334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45965.667742708334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45965.667742708334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45965.667742708334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45965.667742708334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45965.667742708334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45965.667742708334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45965.667742708334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45965.667742708334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45965.667742708334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45965.667742708334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45965.667742708334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45965.667742708334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45965.667742708334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45965.667742708334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45965.667742708334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45965.667742708334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45965.667742708334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45965.667742708334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45965.667742708334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45965.667742708334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45965.667742708334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45965.667742708334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45965.667742708334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45965.667742708334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45965.667742708334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45965.667742708334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45965.667742708334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45965.667742708334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45965.667742708334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45965.667742708334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45965.667742708334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45965.667742708334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45965.667742708334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45965.667742708334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45965.667742708334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45965.667742708334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45965.667742708334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45965.667742708334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45965.667742708334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45965.667742708334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45965.667742708334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45965.667742708334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45965.667742708334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45965.667742708334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45965.667742708334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45965.667742708334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45965.667742708334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45965.667742708334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45965.667742708334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45965.667742708334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45965.667742708334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45965.667742708334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45965.667742708334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45965.667742708334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45965.667742708334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45965.667742708334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45965.667742708334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45965.667742708334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45965.667742708334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45965.667742708334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45965.667742708334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45965.667742708334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45965.667742708334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45965.667742708334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45965.667742708334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45965.667742708334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45965.667742708334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45965.667742708334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45965.667742708334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45965.667742708334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45965.667742708334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45965.667742708334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45965.667742708334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45965.667742708334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45965.667742708334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45965.667742708334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45965.667742708334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45965.667742708334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45965.667742708334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45965.667742708334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45965.667742708334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45965.667742708334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45965.667742708334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45965.667742708334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45965.667742708334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45965.667742708334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45965.667742708334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45965.667742708334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45965.667742708334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45965.667742708334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45965.667742708334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45965.667742708334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45965.667742708334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45965.667742708334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45965.667742708334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45965.667742708334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45965.667742708334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45965.667742708334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45965.667742708334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45965.667742708334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45965.667742708334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45965.667742708334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45965.667742708334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45965.667742708334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45965.667742708334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45965.667742708334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45965.667742708334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45965.667742708334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45965.667742708334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45965.667742708334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45965.667742708334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45965.667742708334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45965.667742708334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45965.667742708334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45965.667742708334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45965.667742708334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45965.667742708334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45965.667742708334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45965.667742708334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45965.667742708334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45965.667742708334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45965.667742708334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45965.667742708334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45965.667742708334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45965.667742708334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45965.667742708334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45965.667742708334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45965.667742708334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45965.667742708334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45965.667742708334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45965.667742708334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45965.667742708334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45965.667742708334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45965.667742708334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45965.667742708334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45965.667742708334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45965.667742708334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45965.667742708334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45965.667742708334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45965.667742708334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45965.667742708334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45965.667742708334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45965.667742708334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45965.667742708334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45965.667742708334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45965.667742708334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45965.667742708334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45965.667742708334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45965.667742708334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45965.667742708334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45965.667742708334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45965.667742708334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45965.667742708334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45965.667742708334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45965.667742708334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45965.667742708334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45965.667742708334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45965.667742708334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45965.667742708334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45965.667742708334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45965.667742708334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45965.667742708334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45965.667742708334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45965.667742708334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45965.667742708334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45965.667742708334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45965.667742708334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45965.667742708334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45965.667742708334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45965.667742708334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45965.667742708334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45965.667742708334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45965.667742708334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45965.667742708334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45965.667742708334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45965.667742708334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45965.667742708334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45965.667742708334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45965.667742708334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45965.667742708334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45965.667742708334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45965.667742708334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45965.667742708334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45965.667742708334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45965.667742708334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45965.667742708334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45965.667742708334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45965.667742708334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45965.667742708334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45965.667742708334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45965.667742708334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45965.667742708334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45965.667742708334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45965.667742708334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45965.667742708334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45965.667742708334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45965.667742708334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45965.667742708334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45965.667742708334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45965.667742708334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45965.667742708334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45965.667742708334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45965.667742708334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45965.667742708334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45965.667742708334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45965.667742708334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45965.667742708334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45965.667742708334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45965.667742708334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45965.667742708334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45965.667742708334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45965.667742708334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45965.667742708334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45965.667742708334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45965.667742708334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45965.667742708334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45965.667742708334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45965.667742708334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45965.667742708334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45965.667742708334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45965.667742708334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45965.667742708334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45965.667742708334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45965.667742708334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45965.667742708334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45965.667742708334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45965.667742708334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45965.667742708334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45965.667742708334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45965.667742708334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45965.667742708334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45965.667742708334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45965.667742708334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45965.667742708334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45965.667742708334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45965.667742708334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45965.667742708334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45965.667742708334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45965.667742708334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45965.667742708334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45965.667742708334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45965.667742708334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45965.667742708334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45965.667742708334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45965.667742708334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45965.667742708334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45965.667742708334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45965.667742708334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45965.667742708334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45965.667742708334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45965.667742708334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45965.667742708334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45965.667742708334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45965.667742708334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45965.667742708334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45965.667742708334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45965.667742708334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45965.667742708334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45965.667742708334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45965.667742708334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45965.667742708334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45965.667742708334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45965.667742708334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45965.667742708334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45965.667742708334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45965.667742708334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45965.667742708334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45965.667742708334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45965.667742708334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45965.667742708334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45965.667742708334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45965.667742708334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45965.667742708334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45965.667742708334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45965.667742708334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45965.667742708334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45965.667742708334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45965.667742708334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45965.667742708334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45965.667742708334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45965.667742708334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45965.667742708334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45965.667742708334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45965.667742708334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45965.667742708334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45965.667742708334</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9" ht="15"/>
    <row r="1261"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36448</v>
      </c>
      <c r="E2" s="102" t="s">
        <v>39021</v>
      </c>
      <c r="F2" s="175">
        <v>45965.542002314818</v>
      </c>
      <c r="G2" s="115">
        <f ca="1">IFERROR(NOW()-F2,"-")</f>
        <v>0.12574039351602551</v>
      </c>
      <c r="H2" s="171">
        <v>45965.527743055558</v>
      </c>
      <c r="I2" s="169" t="str">
        <f>IFERROR(VLOOKUP(D2,DB!A:F,6,0),"")</f>
        <v>SCECO</v>
      </c>
      <c r="J2" s="102" t="str">
        <f>IFERROR(VLOOKUP(D2,DB!A:G,7,0),"")</f>
        <v>Dead</v>
      </c>
      <c r="K2" s="172" t="s">
        <v>39129</v>
      </c>
      <c r="L2" s="173" t="str">
        <f>IFERROR(VLOOKUP(D2,DB!A:I,9,0),"")</f>
        <v>Latis</v>
      </c>
    </row>
    <row r="3" spans="1:16383" ht="31.5" customHeight="1">
      <c r="A3" s="168" t="s">
        <v>39130</v>
      </c>
      <c r="B3" s="169" t="str">
        <f>IFERROR(VLOOKUP(D3,DB!A:K,11,0),"")</f>
        <v>R6</v>
      </c>
      <c r="C3" s="170">
        <v>1</v>
      </c>
      <c r="D3" s="169" t="s">
        <v>36386</v>
      </c>
      <c r="E3" s="102" t="s">
        <v>39021</v>
      </c>
      <c r="F3" s="171">
        <v>45965.53974537037</v>
      </c>
      <c r="G3" s="115">
        <f ca="1">IFERROR(NOW()-F3,"-")</f>
        <v>0.12799733796418877</v>
      </c>
      <c r="H3" s="171">
        <v>45965.536921296298</v>
      </c>
      <c r="I3" s="169" t="str">
        <f>IFERROR(VLOOKUP(D3,DB!A:F,6,0),"")</f>
        <v>SCECO</v>
      </c>
      <c r="J3" s="102" t="str">
        <f>IFERROR(VLOOKUP(D3,DB!A:G,7,0),"")</f>
        <v>Dead</v>
      </c>
      <c r="K3" s="172" t="s">
        <v>39131</v>
      </c>
      <c r="L3" s="173" t="str">
        <f>IFERROR(VLOOKUP(D3,DB!A:I,9,0),"")</f>
        <v>Latis</v>
      </c>
    </row>
    <row r="4" spans="1:16383" ht="31.5" customHeight="1">
      <c r="A4" s="168"/>
      <c r="B4" s="169" t="str">
        <f>IFERROR(VLOOKUP(D4,DB!A:K,11,0),"")</f>
        <v/>
      </c>
      <c r="C4" s="170"/>
      <c r="D4" s="169"/>
      <c r="E4" s="102"/>
      <c r="F4" s="171"/>
      <c r="G4" s="115">
        <f ca="1">IFERROR(NOW()-F4,"-")</f>
        <v>45965.667742708334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45965.667742708334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45965.667742708334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45965.667742708334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45965.667742708334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45965.667742708334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45965.667742708334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45965.667742708334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45965.667742708334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45965.667742708334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45965.667742708334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45965.667742708334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45965.667742708334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45965.667742708334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45965.667742708334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45965.667742708334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45965.667742708334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45965.667742708334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45965.667742708334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45965.667742708334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45965.667742708334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45965.667742708334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45965.667742708334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45965.667742708334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45965.667742708334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45965.667742708334</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45965.667742708334</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45965.667742708334</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45965.667742708334</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45965.667742708334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45965.667742708334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45965.667742708334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45965.667742708334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45965.667742708334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45965.667742708334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45965.667742708334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45965.667742708334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45965.667742708334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45965.667742708334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45965.667742708334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45965.667742708334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45965.667742708334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45965.667742708334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45965.667742708334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45965.667742708334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45965.667742708334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45965.667742708334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45965.667742708334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45965.667742708334</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