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67" documentId="120_S{2AC9BD13-BADA-5192-A53E-5A8FF88502F6}" xr6:coauthVersionLast="47" xr6:coauthVersionMax="47" xr10:uidLastSave="{7EA43FF4-BCD1-42A7-BE65-413FB1CBD785}"/>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<sst xmlns="http://schemas.openxmlformats.org/spreadsheetml/2006/main" count="180295" uniqueCount="39133">
  <si>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</si>
  <si>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</si>
  <si>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</si>
  <si>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</si>
  <si>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</si>
  <si>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</si>
  <si>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</si>
  <si>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</si>
  <si>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</si>
  <si>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</si>
  <si>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</si>
  <si>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</si>
  <si>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</si>
  <si>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</si>
  <si>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</si>
  <si>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</si>
  <si>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</si>
  <si>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</si>
  <si>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</si>
  <si>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</si>
  <si>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</si>
  <si>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</si>
  <si>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</si>
  <si>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</si>
  <si>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</si>
  <si>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</si>
  <si>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</si>
  <si>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</si>
  <si>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</si>
  <si>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</si>
  <si>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</si>
  <si>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</si>
  <si>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</si>
  <si>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</si>
  <si>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</si>
  <si>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</si>
  <si>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</si>
  <si>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</si>
  <si>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</si>
  <si>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</si>
  <si>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</si>
  <si>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</si>
  <si>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</si>
  <si>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</si>
  <si>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</si>
  <si>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</si>
  <si>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</si>
  <si>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</si>
  <si>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</si>
  <si>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</si>
  <si>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</si>
  <si>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</si>
  <si>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</si>
  <si>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</si>
  <si>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</si>
  <si>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</si>
  <si>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</si>
  <si>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</si>
  <si>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</si>
  <si>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</si>
  <si>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</si>
  <si>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</si>
  <si>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</si>
  <si>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</si>
  <si>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</si>
  <si>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</si>
  <si>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</si>
  <si>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</si>
  <si>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</si>
  <si>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</si>
  <si>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</si>
  <si>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</si>
  <si>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</si>
  <si>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</si>
  <si>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</si>
  <si>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</si>
  <si>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</si>
  <si>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</si>
  <si>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</si>
  <si>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</si>
  <si>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</si>
  <si>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</si>
  <si>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</si>
  <si>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</si>
  <si>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</si>
  <si>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</si>
  <si>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</si>
  <si>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</si>
  <si>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</si>
  <si>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</si>
  <si>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</si>
  <si>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</si>
  <si>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</si>
  <si>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</si>
  <si>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</si>
  <si>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</si>
  <si>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</si>
  <si>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</si>
  <si>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</si>
  <si>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</si>
  <si>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</si>
  <si>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</si>
  <si>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</si>
  <si>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</si>
  <si>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</si>
  <si>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</si>
  <si>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</si>
  <si>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</si>
  <si>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</si>
  <si>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</si>
  <si>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</si>
  <si>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</si>
  <si>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</si>
  <si>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</si>
  <si>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</si>
  <si>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</si>
  <si>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</si>
  <si>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</si>
  <si>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</si>
  <si>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</si>
  <si>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</si>
  <si>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</si>
  <si>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</si>
  <si>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</si>
  <si>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</si>
  <si>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</si>
  <si>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</si>
  <si>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</si>
  <si>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</si>
  <si>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</si>
  <si>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</si>
  <si>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</si>
  <si>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</si>
  <si>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</si>
  <si>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</si>
  <si>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</si>
  <si>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</si>
  <si>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</si>
  <si>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</si>
  <si>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</si>
  <si>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</si>
  <si>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</si>
  <si>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</si>
  <si>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</si>
  <si>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</si>
  <si>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</si>
  <si>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</si>
  <si>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</si>
  <si>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</si>
  <si>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</si>
  <si>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</si>
  <si>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</si>
  <si>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</si>
  <si>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</si>
  <si>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</si>
  <si>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</si>
  <si>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</si>
  <si>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</si>
  <si>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</si>
  <si>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</si>
  <si>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</si>
  <si>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</si>
  <si>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</si>
  <si>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</si>
  <si>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</si>
  <si>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</si>
  <si>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</si>
  <si>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</si>
  <si>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</si>
  <si>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</si>
  <si>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</si>
  <si>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</si>
  <si>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</si>
  <si>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</si>
  <si>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</si>
  <si>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</si>
  <si>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</si>
  <si>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</si>
  <si>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</si>
  <si>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</si>
  <si>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</si>
  <si>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</si>
  <si>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</si>
  <si>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</si>
  <si>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</si>
  <si>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</si>
  <si>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</si>
  <si>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</si>
  <si>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</si>
  <si>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</si>
  <si>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</si>
  <si>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</si>
  <si>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</si>
  <si>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</si>
  <si>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</si>
  <si>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</si>
  <si>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</si>
  <si>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</si>
  <si>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</si>
  <si>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</si>
  <si>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</si>
  <si>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</si>
  <si>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</si>
  <si>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</si>
  <si>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</si>
  <si>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</si>
  <si>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</si>
  <si>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</si>
  <si>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</si>
  <si>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</si>
  <si>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</si>
  <si>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</si>
  <si>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</si>
  <si>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</si>
  <si>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</si>
  <si>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</si>
  <si>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</si>
  <si>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</si>
  <si>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</si>
  <si>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</si>
  <si>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</si>
  <si>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</si>
  <si>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</si>
  <si>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</si>
  <si>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</si>
  <si>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</si>
  <si>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</si>
  <si>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</si>
  <si>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</si>
  <si>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</si>
  <si>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</si>
  <si>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</si>
  <si>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</si>
  <si>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</si>
  <si>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</si>
  <si>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</si>
  <si>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</si>
  <si>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</si>
  <si>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</si>
  <si>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</si>
  <si>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</si>
  <si>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</si>
  <si>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</si>
  <si>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</si>
  <si>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</si>
  <si>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</si>
  <si>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</si>
  <si>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</si>
  <si>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</si>
  <si>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</si>
  <si>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</si>
  <si>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</si>
  <si>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</si>
  <si>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</si>
  <si>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</si>
  <si>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</si>
  <si>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</si>
  <si>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</si>
  <si>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</si>
  <si>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</si>
  <si>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</si>
  <si>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</si>
  <si>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</si>
  <si>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</si>
  <si>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</si>
  <si>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</si>
  <si>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</si>
  <si>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</si>
  <si>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</si>
  <si>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</si>
  <si>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</si>
  <si>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</si>
  <si>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</si>
  <si>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</si>
  <si>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</si>
  <si>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</si>
  <si>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</si>
  <si>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</si>
  <si>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</si>
  <si>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</si>
  <si>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</si>
  <si>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</si>
  <si>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</si>
  <si>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</si>
  <si>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</si>
  <si>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</si>
  <si>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</si>
  <si>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</si>
  <si>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</si>
  <si>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</si>
  <si>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</si>
  <si>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</si>
  <si>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</si>
  <si>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</si>
  <si>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</si>
  <si>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</si>
  <si>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</si>
  <si>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</si>
  <si>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</si>
  <si>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</si>
  <si>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</si>
  <si>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</si>
  <si>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</si>
  <si>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</si>
  <si>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</si>
  <si>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</si>
  <si>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</si>
  <si>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</si>
  <si>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</si>
  <si>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</si>
  <si>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</si>
  <si>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</si>
  <si>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</si>
  <si>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</si>
  <si>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</si>
  <si>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</si>
  <si>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</si>
  <si>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</si>
  <si>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</si>
  <si>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</si>
  <si>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</si>
  <si>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</si>
  <si>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</si>
  <si>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</si>
  <si>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</si>
  <si>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</si>
  <si>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</si>
  <si>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</si>
  <si>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</si>
  <si>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</si>
  <si>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</si>
  <si>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</si>
  <si>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</si>
  <si>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</si>
  <si>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</si>
  <si>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</si>
  <si>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</si>
  <si>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</si>
  <si>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</si>
  <si>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</si>
  <si>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</si>
  <si>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</si>
  <si>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</si>
  <si>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</si>
  <si>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</si>
  <si>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</si>
  <si>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</si>
  <si>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</si>
  <si>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</si>
  <si>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</si>
  <si>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</si>
  <si>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</si>
  <si>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</si>
  <si>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</si>
  <si>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</si>
  <si>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</si>
  <si>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</si>
  <si>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</si>
  <si>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</si>
  <si>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</si>
  <si>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</si>
  <si>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</si>
  <si>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</si>
  <si>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</si>
  <si>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</si>
  <si>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</si>
  <si>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</si>
  <si>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</si>
  <si>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</si>
  <si>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</si>
  <si>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</si>
  <si>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</si>
  <si>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</si>
  <si>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</si>
  <si>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</si>
  <si>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</si>
  <si>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</si>
  <si>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</si>
  <si>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</si>
  <si>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</si>
  <si>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</si>
  <si>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</si>
  <si>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</si>
  <si>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</si>
  <si>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</si>
  <si>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</si>
  <si>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</si>
  <si>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</si>
  <si>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</si>
  <si>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</si>
  <si>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</si>
  <si>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</si>
  <si>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</si>
  <si>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</si>
  <si>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</si>
  <si>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</si>
  <si>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</si>
  <si>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</si>
  <si>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</si>
  <si>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</si>
  <si>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</si>
  <si>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</si>
  <si>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</si>
  <si>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</si>
  <si>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</si>
  <si>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</si>
  <si>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</si>
  <si>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</si>
  <si>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</si>
  <si>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</si>
  <si>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</si>
  <si>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</si>
  <si>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</si>
  <si>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</si>
  <si>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</si>
  <si>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</si>
  <si>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</si>
  <si>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</si>
  <si>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</si>
  <si>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</si>
  <si>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</si>
  <si>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</si>
  <si>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</si>
  <si>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</si>
  <si>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</si>
  <si>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</si>
  <si>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</si>
  <si>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</si>
  <si>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</si>
  <si>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</si>
  <si>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</si>
  <si>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</si>
  <si>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</si>
  <si>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</si>
  <si>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</si>
  <si>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</si>
  <si>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</si>
  <si>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</si>
  <si>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</si>
  <si>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</si>
  <si>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</si>
  <si>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</si>
  <si>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</si>
  <si>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</si>
  <si>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</si>
  <si>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</si>
  <si>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</si>
  <si>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</si>
  <si>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</si>
  <si>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</si>
  <si>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</si>
  <si>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</si>
  <si>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</si>
  <si>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</si>
  <si>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</si>
  <si>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</si>
  <si>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</si>
  <si>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</si>
  <si>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</si>
  <si>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</si>
  <si>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</si>
  <si>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</si>
  <si>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</si>
  <si>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</si>
  <si>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</si>
  <si>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</si>
  <si>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</si>
  <si>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</si>
  <si>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</si>
  <si>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</si>
  <si>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</si>
  <si>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</si>
  <si>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</si>
  <si>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</si>
  <si>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</si>
  <si>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</si>
  <si>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</si>
  <si>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</si>
  <si>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</si>
  <si>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</si>
  <si>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</si>
  <si>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</si>
  <si>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</si>
  <si>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</si>
  <si>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</si>
  <si>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</si>
  <si>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</si>
  <si>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</si>
  <si>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</si>
  <si>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</si>
  <si>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</si>
  <si>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</si>
  <si>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</si>
  <si>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</si>
  <si>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</si>
  <si>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</si>
  <si>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</si>
  <si>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</si>
  <si>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</si>
  <si>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</si>
  <si>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</si>
  <si>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</si>
  <si>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</si>
  <si>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</si>
  <si>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</si>
  <si>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</si>
  <si>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</si>
  <si>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</si>
  <si>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</si>
  <si>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</si>
  <si>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</si>
  <si>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</si>
  <si>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</si>
  <si>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</si>
  <si>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</si>
  <si>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</si>
  <si>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</si>
  <si>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</si>
  <si>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</si>
  <si>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</si>
  <si>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</si>
  <si>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</si>
  <si>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</si>
  <si>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</si>
  <si>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</si>
  <si>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</si>
  <si>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</si>
  <si>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</si>
  <si>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</si>
  <si>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</si>
  <si>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</si>
  <si>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</si>
  <si>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</si>
  <si>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</si>
  <si>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</si>
  <si>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</si>
  <si>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</si>
  <si>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</si>
  <si>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</si>
  <si>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</si>
  <si>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</si>
  <si>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</si>
  <si>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</si>
  <si>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</si>
  <si>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</si>
  <si>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</si>
  <si>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</si>
  <si>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</si>
  <si>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</si>
  <si>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</si>
  <si>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</si>
  <si>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</si>
  <si>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</si>
  <si>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</si>
  <si>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</si>
  <si>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</si>
  <si>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</si>
  <si>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</si>
  <si>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</si>
  <si>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</si>
  <si>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</si>
  <si>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</si>
  <si>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</si>
  <si>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</si>
  <si>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</si>
  <si>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</si>
  <si>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</si>
  <si>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</si>
  <si>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</si>
  <si>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</si>
  <si>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</si>
  <si>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</si>
  <si>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</si>
  <si>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</si>
  <si>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</si>
  <si>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</si>
  <si>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</si>
  <si>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</si>
  <si>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</si>
  <si>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</si>
  <si>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</si>
  <si>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</si>
  <si>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</si>
  <si>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</si>
  <si>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</si>
  <si>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</si>
  <si>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</si>
  <si>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</si>
  <si>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</si>
  <si>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</si>
  <si>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</si>
  <si>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</si>
  <si>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</si>
  <si>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</si>
  <si>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</si>
  <si>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</si>
  <si>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</si>
  <si>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</si>
  <si>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</si>
  <si>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</si>
  <si>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</si>
  <si>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</si>
  <si>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</si>
  <si>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</si>
  <si>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</si>
  <si>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</si>
  <si>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</si>
  <si>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</si>
  <si>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</si>
  <si>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</si>
  <si>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</si>
  <si>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</si>
  <si>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</si>
  <si>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</si>
  <si>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</si>
  <si>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</si>
  <si>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</si>
  <si>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</si>
  <si>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</si>
  <si>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</si>
  <si>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</si>
  <si>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</si>
  <si>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</si>
  <si>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</si>
  <si>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</si>
  <si>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</si>
  <si>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</si>
  <si>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</si>
  <si>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</si>
  <si>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</si>
  <si>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</si>
  <si>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</si>
  <si>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</si>
  <si>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</si>
  <si>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</si>
  <si>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</si>
  <si>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</si>
  <si>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</si>
  <si>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</si>
  <si>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</si>
  <si>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</si>
  <si>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</si>
  <si>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</si>
  <si>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</si>
  <si>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</si>
  <si>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</si>
  <si>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</si>
  <si>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</si>
  <si>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</si>
  <si>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</si>
  <si>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</si>
  <si>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</si>
  <si>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</si>
  <si>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</si>
  <si>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</si>
  <si>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</si>
  <si>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</si>
  <si>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</si>
  <si>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</si>
  <si>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</si>
  <si>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</si>
  <si>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</si>
  <si>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</si>
  <si>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</si>
  <si>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</si>
  <si>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</si>
  <si>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</si>
  <si>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</si>
  <si>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</si>
  <si>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</si>
  <si>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</si>
  <si>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</si>
  <si>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</si>
  <si>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</si>
  <si>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</si>
  <si>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</si>
  <si>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</si>
  <si>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</si>
  <si>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</si>
  <si>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</si>
  <si>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</si>
  <si>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</si>
  <si>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</si>
  <si>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</si>
  <si>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</si>
  <si>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</si>
  <si>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</si>
  <si>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</si>
  <si>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</si>
  <si>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</si>
  <si>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</si>
  <si>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</si>
  <si>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</si>
  <si>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</si>
  <si>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</si>
  <si>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</si>
  <si>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</si>
  <si>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</si>
  <si>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</si>
  <si>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</si>
  <si>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</si>
  <si>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</si>
  <si>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</si>
  <si>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</si>
  <si>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</si>
  <si>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</si>
  <si>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</si>
  <si>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</si>
  <si>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</si>
  <si>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</si>
  <si>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</si>
  <si>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</si>
  <si>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</si>
  <si>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</si>
  <si>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</si>
  <si>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</si>
  <si>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</si>
  <si>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</si>
  <si>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</si>
  <si>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</si>
  <si>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</si>
  <si>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</si>
  <si>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</si>
  <si>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</si>
  <si>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</si>
  <si>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</si>
  <si>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</si>
  <si>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</si>
  <si>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</si>
  <si>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</si>
  <si>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</si>
  <si>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</si>
  <si>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</si>
  <si>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</si>
  <si>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</si>
  <si>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</si>
  <si>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</si>
  <si>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</si>
  <si>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</si>
  <si>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</si>
  <si>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</si>
  <si>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</si>
  <si>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</si>
  <si>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</si>
  <si>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</si>
  <si>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</si>
  <si>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</si>
  <si>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</si>
  <si>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</si>
  <si>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</si>
  <si>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</si>
  <si>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</si>
  <si>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</si>
  <si>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</si>
  <si>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</si>
  <si>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</si>
  <si>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</si>
  <si>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</si>
  <si>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</si>
  <si>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</si>
  <si>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</si>
  <si>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</si>
  <si>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</si>
  <si>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</si>
  <si>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</si>
  <si>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</si>
  <si>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</si>
  <si>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</si>
  <si>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</si>
  <si>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</si>
  <si>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</si>
  <si>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</si>
  <si>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</si>
  <si>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</si>
  <si>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</si>
  <si>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</si>
  <si>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</si>
  <si>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</si>
  <si>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</si>
  <si>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</si>
  <si>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</si>
  <si>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</si>
  <si>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</si>
  <si>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</si>
  <si>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</si>
  <si>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</si>
  <si>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</si>
  <si>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</si>
  <si>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</si>
  <si>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</si>
  <si>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</si>
  <si>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</si>
  <si>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</si>
  <si>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</si>
  <si>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</si>
  <si>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</si>
  <si>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</si>
  <si>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</si>
  <si>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</si>
  <si>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</si>
  <si>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</si>
  <si>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</si>
  <si>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</si>
  <si>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</si>
  <si>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</si>
  <si>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</si>
  <si>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</si>
  <si>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</si>
  <si>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</si>
  <si>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</si>
  <si>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</si>
  <si>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</si>
  <si>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</si>
  <si>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</si>
  <si>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</si>
  <si>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</si>
  <si>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</si>
  <si>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</si>
  <si>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</si>
  <si>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</si>
  <si>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</si>
  <si>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</si>
  <si>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</si>
  <si>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</si>
  <si>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</si>
  <si>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</si>
  <si>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</si>
  <si>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</si>
  <si>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</si>
  <si>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</si>
  <si>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</si>
  <si>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</si>
  <si>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</si>
  <si>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</si>
  <si>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</si>
  <si>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</si>
  <si>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</si>
  <si>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</si>
  <si>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</si>
  <si>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</si>
  <si>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</si>
  <si>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</si>
  <si>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</si>
  <si>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</si>
  <si>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</si>
  <si>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</si>
  <si>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</si>
  <si>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</si>
  <si>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</si>
  <si>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</si>
  <si>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</si>
  <si>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</si>
  <si>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</si>
  <si>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</si>
  <si>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</si>
  <si>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</si>
  <si>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</si>
  <si>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</si>
  <si>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</si>
  <si>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</si>
  <si>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</si>
  <si>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</si>
  <si>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</si>
  <si>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</si>
  <si>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</si>
  <si>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</si>
  <si>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</si>
  <si>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</si>
  <si>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</si>
  <si>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</si>
  <si>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</si>
  <si>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</si>
  <si>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</si>
  <si>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</si>
  <si>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</si>
  <si>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</si>
  <si>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</si>
  <si>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</si>
  <si>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</si>
  <si>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</si>
  <si>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</si>
  <si>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</si>
  <si>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</si>
  <si>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</si>
  <si>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</si>
  <si>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</si>
  <si>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</si>
  <si>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</si>
  <si>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</si>
  <si>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</si>
  <si>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</si>
  <si>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</si>
  <si>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</si>
  <si>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</si>
  <si>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</si>
  <si>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</si>
  <si>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</si>
  <si>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</si>
  <si>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</si>
  <si>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</si>
  <si>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</si>
  <si>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</si>
  <si>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</si>
  <si>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</si>
  <si>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</si>
  <si>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</si>
  <si>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</si>
  <si>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</si>
  <si>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</si>
  <si>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</si>
  <si>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</si>
  <si>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</si>
  <si>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</si>
  <si>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</si>
  <si>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</si>
  <si>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</si>
  <si>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</si>
  <si>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</si>
  <si>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</si>
  <si>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</si>
  <si>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</si>
  <si>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</si>
  <si>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</si>
  <si>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</si>
  <si>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</si>
  <si>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</si>
  <si>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</si>
  <si>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</si>
  <si>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</si>
  <si>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</si>
  <si>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</si>
  <si>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</si>
  <si>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</si>
  <si>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</si>
  <si>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</si>
  <si>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</si>
  <si>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</si>
  <si>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</si>
  <si>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</si>
  <si>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</si>
  <si>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</si>
  <si>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</si>
  <si>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</si>
  <si>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</si>
  <si>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</si>
  <si>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</si>
  <si>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</si>
  <si>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</si>
  <si>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</si>
  <si>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</si>
  <si>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</si>
  <si>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</si>
  <si>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</si>
  <si>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</si>
  <si>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</si>
  <si>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</si>
  <si>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</si>
  <si>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</si>
  <si>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</si>
  <si>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</si>
  <si>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</si>
  <si>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</si>
  <si>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</si>
  <si>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</si>
  <si>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</si>
  <si>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</si>
  <si>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</si>
  <si>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</si>
  <si>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</si>
  <si>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</si>
  <si>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</si>
  <si>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</si>
  <si>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</si>
  <si>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</si>
  <si>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</si>
  <si>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</si>
  <si>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</si>
  <si>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</si>
  <si>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</si>
  <si>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</si>
  <si>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</si>
  <si>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</si>
  <si>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</si>
  <si>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</si>
  <si>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</si>
  <si>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</si>
  <si>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</si>
  <si>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</si>
  <si>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</si>
  <si>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</si>
  <si>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</si>
  <si>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</si>
  <si>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</si>
  <si>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</si>
  <si>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</si>
  <si>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</si>
  <si>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</si>
  <si>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</si>
  <si>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</si>
  <si>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</si>
  <si>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</si>
  <si>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</si>
  <si>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</si>
  <si>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</si>
  <si>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</si>
  <si>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</si>
  <si>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</si>
  <si>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</si>
  <si>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</si>
  <si>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</si>
  <si>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</si>
  <si>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</si>
  <si>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</si>
  <si>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</si>
  <si>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</si>
  <si>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</si>
  <si>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</si>
  <si>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</si>
  <si>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</si>
  <si>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</si>
  <si>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</si>
  <si>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</si>
  <si>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</si>
  <si>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</si>
  <si>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</si>
  <si>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</si>
  <si>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</si>
  <si>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</si>
  <si>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</si>
  <si>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</si>
  <si>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</si>
  <si>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</si>
  <si>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</si>
  <si>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</si>
  <si>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</si>
  <si>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</si>
  <si>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</si>
  <si>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</si>
  <si>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</si>
  <si>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</si>
  <si>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</si>
  <si>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</si>
  <si>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</si>
  <si>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</si>
  <si>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</si>
  <si>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</si>
  <si>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</si>
  <si>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</si>
  <si>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</si>
  <si>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</si>
  <si>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</si>
  <si>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</si>
  <si>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</si>
  <si>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</si>
  <si>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</si>
  <si>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</si>
  <si>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</si>
  <si>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</si>
  <si>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</si>
  <si>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</si>
  <si>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</si>
  <si>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</si>
  <si>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</si>
  <si>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</si>
  <si>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</si>
  <si>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</si>
  <si>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</si>
  <si>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</si>
  <si>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</si>
  <si>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</si>
  <si>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</si>
  <si>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</si>
  <si>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</si>
  <si>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</si>
  <si>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</si>
  <si>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</si>
  <si>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</si>
  <si>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</si>
  <si>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</si>
  <si>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</si>
  <si>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</si>
  <si>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</si>
  <si>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</si>
  <si>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</si>
  <si>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</si>
  <si>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</si>
  <si>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</si>
  <si>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</si>
  <si>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</si>
  <si>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</si>
  <si>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</si>
  <si>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</si>
  <si>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</si>
  <si>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</si>
  <si>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</si>
  <si>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</si>
  <si>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</si>
  <si>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</si>
  <si>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</si>
  <si>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</si>
  <si>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</si>
  <si>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</si>
  <si>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</si>
  <si>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</si>
  <si>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</si>
  <si>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</si>
  <si>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</si>
  <si>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</si>
  <si>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</si>
  <si>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</si>
  <si>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</si>
  <si>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</si>
  <si>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</si>
  <si>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</si>
  <si>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</si>
  <si>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</si>
  <si>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</si>
  <si>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</si>
  <si>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</si>
  <si>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</si>
  <si>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</si>
  <si>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</si>
  <si>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</si>
  <si>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</si>
  <si>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</si>
  <si>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</si>
  <si>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</si>
  <si>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</si>
  <si>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</si>
  <si>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</si>
  <si>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</si>
  <si>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</si>
  <si>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</si>
  <si>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</si>
  <si>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</si>
  <si>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</si>
  <si>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</si>
  <si>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</si>
  <si>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</si>
  <si>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</si>
  <si>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</si>
  <si>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</si>
  <si>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</si>
  <si>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</si>
  <si>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</si>
  <si>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</si>
  <si>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</si>
  <si>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</si>
  <si>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</si>
  <si>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</si>
  <si>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</si>
  <si>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</si>
  <si>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</si>
  <si>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</si>
  <si>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</si>
  <si>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</si>
  <si>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</si>
  <si>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</si>
  <si>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</si>
  <si>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</si>
  <si>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</si>
  <si>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</si>
  <si>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</si>
  <si>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</si>
  <si>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</si>
  <si>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</si>
  <si>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</si>
  <si>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</si>
  <si>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</si>
  <si>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</si>
  <si>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</si>
  <si>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</si>
  <si>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</si>
  <si>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</si>
  <si>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</si>
  <si>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</si>
  <si>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</si>
  <si>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</si>
  <si>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</si>
  <si>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</si>
  <si>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</si>
  <si>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</si>
  <si>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</si>
  <si>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</si>
  <si>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</si>
  <si>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</si>
  <si>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</si>
  <si>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</si>
  <si>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</si>
  <si>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</si>
  <si>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</si>
  <si>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</si>
  <si>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</si>
  <si>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</si>
  <si>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</si>
  <si>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</si>
  <si>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</si>
  <si>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</si>
  <si>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</si>
  <si>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</si>
  <si>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</si>
  <si>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</si>
  <si>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</si>
  <si>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</si>
  <si>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</si>
  <si>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</si>
  <si>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</si>
  <si>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</si>
  <si>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</si>
  <si>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</si>
  <si>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</si>
  <si>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</si>
  <si>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</si>
  <si>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</si>
  <si>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</si>
  <si>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</si>
  <si>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</si>
  <si>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</si>
  <si>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</si>
  <si>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</si>
  <si>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</si>
  <si>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</si>
  <si>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</si>
  <si>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</si>
  <si>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</si>
  <si>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</si>
  <si>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</si>
  <si>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</si>
  <si>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</si>
  <si>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</si>
  <si>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</si>
  <si>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</si>
  <si>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</si>
  <si>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</si>
  <si>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</si>
  <si>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</si>
  <si>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</si>
  <si>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</si>
  <si>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</si>
  <si>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</si>
  <si>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</si>
  <si>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</si>
  <si>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</si>
  <si>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</si>
  <si>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</si>
  <si>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</si>
  <si>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</si>
  <si>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</si>
  <si>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</si>
  <si>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</si>
  <si>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</si>
  <si>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</si>
  <si>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</si>
  <si>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</si>
  <si>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</si>
  <si>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</si>
  <si>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</si>
  <si>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</si>
  <si>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</si>
  <si>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</si>
  <si>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</si>
  <si>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</si>
  <si>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</si>
  <si>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</si>
  <si>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</si>
  <si>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</si>
  <si>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</si>
  <si>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</si>
  <si>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</si>
  <si>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</si>
  <si>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</si>
  <si>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</si>
  <si>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</si>
  <si>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</si>
  <si>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</si>
  <si>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</si>
  <si>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</si>
  <si>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</si>
  <si>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</si>
  <si>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</si>
  <si>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</si>
  <si>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</si>
  <si>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</si>
  <si>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</si>
  <si>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</si>
  <si>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</si>
  <si>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</si>
  <si>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</si>
  <si>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</si>
  <si>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</si>
  <si>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</si>
  <si>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</si>
  <si>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</si>
  <si>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</si>
  <si>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</si>
  <si>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</si>
  <si>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</si>
  <si>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</si>
  <si>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</si>
  <si>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</si>
  <si>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</si>
  <si>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</si>
  <si>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</si>
  <si>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</si>
  <si>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</si>
  <si>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</si>
  <si>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</si>
  <si>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</si>
  <si>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</si>
  <si>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</si>
  <si>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</si>
  <si>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</si>
  <si>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</si>
  <si>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</si>
  <si>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</si>
  <si>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</si>
  <si>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</si>
  <si>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</si>
  <si>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</si>
  <si>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</si>
  <si>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</si>
  <si>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</si>
  <si>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</si>
  <si>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</si>
  <si>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</si>
  <si>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</si>
  <si>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</si>
  <si>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</si>
  <si>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</si>
  <si>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</si>
  <si>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</si>
  <si>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</si>
  <si>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</si>
  <si>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</si>
  <si>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</si>
  <si>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</si>
  <si>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</si>
  <si>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</si>
  <si>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</si>
  <si>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</si>
  <si>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</si>
  <si>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</si>
  <si>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</si>
  <si>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</si>
  <si>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</si>
  <si>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</si>
  <si>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</si>
  <si>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</si>
  <si>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</si>
  <si>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</si>
  <si>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</si>
  <si>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</si>
  <si>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</si>
  <si>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</si>
  <si>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</si>
  <si>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</si>
  <si>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</si>
  <si>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</si>
  <si>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</si>
  <si>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</si>
  <si>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</si>
  <si>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</si>
  <si>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</si>
  <si>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</si>
  <si>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</si>
  <si>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</si>
  <si>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</si>
  <si>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</si>
  <si>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</si>
  <si>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</si>
  <si>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</si>
  <si>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</si>
  <si>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</si>
  <si>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</si>
  <si>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</si>
  <si>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</si>
  <si>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</si>
  <si>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</si>
  <si>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</si>
  <si>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</si>
  <si>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</si>
  <si>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</si>
  <si>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</si>
  <si>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</si>
  <si>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</si>
  <si>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</si>
  <si>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</si>
  <si>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</si>
  <si>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</si>
  <si>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</si>
  <si>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</si>
  <si>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</si>
  <si>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</si>
  <si>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</si>
  <si>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</si>
  <si>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</si>
  <si>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</si>
  <si>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</si>
  <si>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</si>
  <si>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</si>
  <si>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</si>
  <si>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</si>
  <si>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</si>
  <si>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</si>
  <si>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</si>
  <si>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</si>
  <si>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</si>
  <si>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</si>
  <si>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</si>
  <si>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</si>
  <si>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</si>
  <si>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</si>
  <si>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</si>
  <si>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</si>
  <si>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</si>
  <si>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</si>
  <si>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</si>
  <si>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</si>
  <si>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</si>
  <si>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</si>
  <si>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</si>
  <si>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</si>
  <si>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</si>
  <si>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</si>
  <si>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</si>
  <si>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</si>
  <si>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</si>
  <si>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</si>
  <si>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</si>
  <si>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</si>
  <si>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</si>
  <si>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</si>
  <si>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</si>
  <si>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</si>
  <si>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</si>
  <si>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</si>
  <si>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</si>
  <si>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</si>
  <si>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</si>
  <si>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</si>
  <si>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</si>
  <si>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</si>
  <si>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</si>
  <si>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</si>
  <si>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</si>
  <si>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</si>
  <si>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</si>
  <si>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</si>
  <si>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</si>
  <si>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</si>
  <si>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</si>
  <si>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</si>
  <si>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</si>
  <si>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</si>
  <si>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</si>
  <si>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</si>
  <si>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</si>
  <si>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</si>
  <si>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</si>
  <si>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</si>
  <si>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</si>
  <si>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</si>
  <si>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</si>
  <si>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</si>
  <si>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</si>
  <si>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</si>
  <si>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</si>
  <si>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</si>
  <si>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</si>
  <si>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</si>
  <si>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</si>
  <si>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</si>
  <si>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</si>
  <si>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</si>
  <si>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</si>
  <si>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</si>
  <si>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</si>
  <si>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</si>
  <si>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</si>
  <si>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</si>
  <si>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</si>
  <si>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</si>
  <si>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</si>
  <si>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</si>
  <si>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</si>
  <si>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</si>
  <si>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</si>
  <si>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</si>
  <si>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</si>
  <si>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</si>
  <si>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</si>
  <si>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</si>
  <si>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</si>
  <si>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</si>
  <si>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</si>
  <si>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</si>
  <si>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</si>
  <si>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</si>
  <si>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</si>
  <si>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</si>
  <si>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</si>
  <si>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</si>
  <si>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</si>
  <si>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</si>
  <si>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</si>
  <si>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</si>
  <si>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</si>
  <si>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</si>
  <si>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</si>
  <si>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</si>
  <si>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</si>
  <si>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</si>
  <si>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</si>
  <si>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</si>
  <si>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</si>
  <si>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</si>
  <si>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</si>
  <si>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</si>
  <si>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</si>
  <si>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</si>
  <si>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</si>
  <si>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</si>
  <si>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</si>
  <si>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</si>
  <si>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</si>
  <si>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</si>
  <si>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</si>
  <si>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</si>
  <si>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</si>
  <si>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</si>
  <si>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</si>
  <si>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</si>
  <si>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</si>
  <si>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</si>
  <si>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</si>
  <si>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</si>
  <si>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</si>
  <si>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</si>
  <si>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</si>
  <si>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</si>
  <si>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</si>
  <si>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</si>
  <si>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</si>
  <si>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</si>
  <si>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</si>
  <si>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</si>
  <si>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</si>
  <si>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</si>
  <si>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</si>
  <si>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</si>
  <si>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</si>
  <si>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</si>
  <si>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</si>
  <si>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</si>
  <si>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</si>
  <si>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</si>
  <si>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</si>
  <si>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</si>
  <si>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</si>
  <si>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</si>
  <si>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</si>
  <si>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</si>
  <si>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</si>
  <si>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</si>
  <si>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</si>
  <si>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</si>
  <si>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</si>
  <si>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</si>
  <si>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</si>
  <si>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</si>
  <si>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</si>
  <si>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</si>
  <si>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</si>
  <si>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</si>
  <si>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</si>
  <si>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</si>
  <si>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</si>
  <si>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</si>
  <si>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</si>
  <si>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</si>
  <si>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</si>
  <si>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</si>
  <si>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</si>
  <si>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</si>
  <si>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</si>
  <si>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</si>
  <si>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</si>
  <si>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</si>
  <si>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</si>
  <si>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</si>
  <si>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</si>
  <si>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</si>
  <si>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</si>
  <si>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</si>
  <si>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</si>
  <si>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</si>
  <si>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</si>
  <si>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</si>
  <si>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</si>
  <si>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</si>
  <si>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</si>
  <si>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</si>
  <si>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</si>
  <si>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</si>
  <si>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</si>
  <si>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</si>
  <si>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</si>
  <si>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</si>
  <si>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</si>
  <si>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</si>
  <si>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</si>
  <si>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</si>
  <si>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</si>
  <si>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</si>
  <si>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</si>
  <si>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</si>
  <si>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</si>
  <si>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</si>
  <si>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</si>
  <si>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</si>
  <si>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</si>
  <si>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</si>
  <si>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</si>
  <si>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</si>
  <si>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</si>
  <si>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</si>
  <si>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</si>
  <si>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</si>
  <si>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</si>
  <si>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</si>
  <si>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</si>
  <si>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</si>
  <si>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</si>
  <si>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</si>
  <si>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</si>
  <si>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</si>
  <si>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</si>
  <si>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</si>
  <si>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</si>
  <si>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</si>
  <si>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</si>
  <si>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</si>
  <si>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</si>
  <si>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</si>
  <si>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</si>
  <si>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</si>
  <si>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</si>
  <si>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</si>
  <si>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</si>
  <si>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</si>
  <si>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</si>
  <si>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</si>
  <si>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</si>
  <si>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</si>
  <si>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</si>
  <si>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</si>
  <si>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</si>
  <si>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</si>
  <si>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</si>
  <si>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</si>
  <si>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</si>
  <si>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</si>
  <si>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</si>
  <si>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</si>
  <si>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</si>
  <si>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</si>
  <si>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</si>
  <si>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</si>
  <si>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</si>
  <si>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</si>
  <si>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</si>
  <si>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</si>
  <si>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</si>
  <si>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</si>
  <si>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</si>
  <si>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</si>
  <si>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</si>
  <si>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</si>
  <si>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</si>
  <si>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</si>
  <si>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</si>
  <si>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</si>
  <si>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</si>
  <si>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</si>
  <si>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</si>
  <si>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</si>
  <si>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</si>
  <si>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</si>
  <si>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</si>
  <si>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</si>
  <si>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</si>
  <si>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</si>
  <si>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</si>
  <si>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</si>
  <si>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</si>
  <si>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</si>
  <si>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</si>
  <si>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</si>
  <si>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</si>
  <si>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</si>
  <si>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</si>
  <si>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</si>
  <si>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</si>
  <si>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</si>
  <si>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</si>
  <si>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</si>
  <si>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</si>
  <si>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</si>
  <si>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</si>
  <si>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</si>
  <si>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</si>
  <si>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</si>
  <si>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</si>
  <si>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</si>
  <si>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</si>
  <si>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</si>
  <si>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</si>
  <si>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</si>
  <si>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</si>
  <si>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</si>
  <si>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</si>
  <si>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</si>
  <si>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</si>
  <si>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</si>
  <si>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</si>
  <si>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</si>
  <si>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</si>
  <si>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</si>
  <si>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</si>
  <si>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</si>
  <si>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</si>
  <si>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</si>
  <si>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</si>
  <si>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</si>
  <si>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</si>
  <si>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</si>
  <si>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</si>
  <si>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</si>
  <si>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</si>
  <si>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</si>
  <si>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</si>
  <si>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</si>
  <si>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</si>
  <si>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</si>
  <si>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</si>
  <si>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</si>
  <si>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</si>
  <si>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</si>
  <si>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</si>
  <si>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</si>
  <si>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</si>
  <si>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</si>
  <si>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</si>
  <si>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</si>
  <si>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</si>
  <si>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</si>
  <si>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</si>
  <si>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</si>
  <si>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</si>
  <si>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</si>
  <si>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</si>
  <si>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</si>
  <si>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</si>
  <si>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</si>
  <si>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</si>
  <si>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</si>
  <si>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</si>
  <si>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</si>
  <si>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</si>
  <si>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</si>
  <si>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</si>
  <si>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</si>
  <si>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</si>
  <si>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</si>
  <si>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</si>
  <si>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</si>
  <si>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</si>
  <si>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</si>
  <si>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</si>
  <si>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</si>
  <si>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</si>
  <si>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</si>
  <si>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</si>
  <si>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</si>
  <si>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</si>
  <si>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</si>
  <si>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</si>
  <si>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</si>
  <si>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</si>
  <si>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</si>
  <si>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</si>
  <si>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</si>
  <si>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</si>
  <si>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</si>
  <si>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</si>
  <si>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</si>
  <si>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</si>
  <si>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</si>
  <si>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</si>
  <si>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</si>
  <si>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</si>
  <si>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</si>
  <si>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</si>
  <si>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</si>
  <si>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</si>
  <si>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</si>
  <si>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</si>
  <si>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</si>
  <si>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</si>
  <si>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</si>
  <si>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</si>
  <si>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</si>
  <si>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</si>
  <si>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</si>
  <si>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</si>
  <si>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</si>
  <si>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</si>
  <si>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</si>
  <si>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</si>
  <si>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</si>
  <si>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</si>
  <si>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</si>
  <si>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</si>
  <si>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</si>
  <si>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</si>
  <si>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</si>
  <si>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</si>
  <si>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</si>
  <si>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</si>
  <si>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</si>
  <si>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</si>
  <si>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</si>
  <si>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</si>
  <si>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</si>
  <si>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</si>
  <si>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</si>
  <si>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</si>
  <si>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</si>
  <si>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</si>
  <si>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</si>
  <si>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</si>
  <si>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</si>
  <si>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</si>
  <si>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</si>
  <si>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</si>
  <si>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</si>
  <si>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</si>
  <si>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</si>
  <si>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</si>
  <si>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</si>
  <si>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</si>
  <si>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</si>
  <si>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</si>
  <si>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</si>
  <si>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</si>
  <si>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</si>
  <si>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</si>
  <si>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</si>
  <si>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</si>
  <si>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</si>
  <si>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</si>
  <si>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</si>
  <si>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</si>
  <si>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</si>
  <si>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</si>
  <si>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</si>
  <si>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</si>
  <si>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</si>
  <si>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</si>
  <si>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</si>
  <si>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</si>
  <si>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</si>
  <si>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</si>
  <si>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</si>
  <si>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</si>
  <si>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</si>
  <si>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</si>
  <si>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</si>
  <si>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</si>
  <si>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</si>
  <si>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</si>
  <si>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</si>
  <si>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</si>
  <si>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</si>
  <si>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</si>
  <si>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</si>
  <si>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</si>
  <si>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</si>
  <si>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</si>
  <si>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</si>
  <si>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</si>
  <si>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</si>
  <si>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</si>
  <si>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</si>
  <si>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</si>
  <si>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</si>
  <si>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</si>
  <si>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</si>
  <si>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</si>
  <si>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</si>
  <si>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</si>
  <si>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</si>
  <si>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</si>
  <si>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</si>
  <si>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</si>
  <si>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</si>
  <si>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</si>
  <si>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</si>
  <si>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</si>
  <si>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</si>
  <si>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</si>
  <si>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</si>
  <si>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</si>
  <si>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</si>
  <si>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</si>
  <si>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</si>
  <si>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</si>
  <si>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</si>
  <si>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</si>
  <si>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</si>
  <si>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</si>
  <si>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</si>
  <si>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</si>
  <si>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</si>
  <si>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</si>
  <si>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</si>
  <si>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</si>
  <si>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</si>
  <si>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</si>
  <si>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</si>
  <si>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</si>
  <si>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</si>
  <si>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</si>
  <si>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</si>
  <si>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</si>
  <si>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</si>
  <si>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</si>
  <si>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</si>
  <si>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</si>
  <si>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</si>
  <si>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</si>
  <si>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</si>
  <si>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</si>
  <si>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</si>
  <si>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</si>
  <si>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</si>
  <si>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</si>
  <si>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</si>
  <si>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</si>
  <si>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</si>
  <si>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</si>
  <si>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</si>
  <si>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</si>
  <si>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</si>
  <si>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</si>
  <si>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</si>
  <si>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</si>
  <si>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</si>
  <si>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</si>
  <si>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</si>
  <si>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</si>
  <si>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</si>
  <si>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</si>
  <si>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</si>
  <si>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</si>
  <si>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</si>
  <si>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</si>
  <si>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</si>
  <si>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</si>
  <si>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</si>
  <si>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</si>
  <si>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</si>
  <si>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</si>
  <si>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</si>
  <si>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</si>
  <si>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</si>
  <si>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</si>
  <si>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</si>
  <si>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</si>
  <si>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</si>
  <si>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</si>
  <si>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</si>
  <si>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</si>
  <si>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</si>
  <si>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</si>
  <si>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</si>
  <si>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</si>
  <si>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</si>
  <si>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</si>
  <si>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</si>
  <si>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</si>
  <si>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</si>
  <si>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</si>
  <si>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</si>
  <si>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</si>
  <si>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</si>
  <si>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</si>
  <si>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</si>
  <si>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</si>
  <si>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</si>
  <si>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</si>
  <si>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</si>
  <si>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</si>
  <si>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</si>
  <si>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</si>
  <si>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</si>
  <si>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</si>
  <si>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</si>
  <si>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</si>
  <si>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</si>
  <si>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</si>
  <si>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</si>
  <si>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</si>
  <si>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</si>
  <si>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</si>
  <si>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</si>
  <si>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</si>
  <si>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</si>
  <si>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</si>
  <si>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</si>
  <si>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</si>
  <si>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</si>
  <si>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</si>
  <si>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</si>
  <si>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</si>
  <si>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</si>
  <si>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</si>
  <si>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</si>
  <si>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</si>
  <si>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</si>
  <si>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</si>
  <si>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</si>
  <si>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</si>
  <si>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</si>
  <si>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</si>
  <si>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</si>
  <si>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</si>
  <si>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</si>
  <si>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</si>
  <si>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</si>
  <si>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</si>
  <si>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</si>
  <si>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</si>
  <si>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</si>
  <si>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</si>
  <si>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</si>
  <si>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</si>
  <si>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</si>
  <si>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</si>
  <si>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</si>
  <si>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</si>
  <si>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</si>
  <si>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</si>
  <si>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</si>
  <si>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</si>
  <si>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</si>
  <si>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</si>
  <si>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</si>
  <si>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</si>
  <si>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</si>
  <si>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</si>
  <si>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</si>
  <si>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</si>
  <si>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</si>
  <si>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</si>
  <si>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</si>
  <si>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</si>
  <si>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</si>
  <si>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</si>
  <si>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</si>
  <si>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</si>
  <si>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</si>
  <si>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</si>
  <si>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</si>
  <si>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</si>
  <si>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</si>
  <si>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</si>
  <si>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</si>
  <si>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</si>
  <si>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</si>
  <si>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</si>
  <si>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</si>
  <si>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</si>
  <si>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</si>
  <si>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</si>
  <si>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</si>
  <si>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</si>
  <si>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</si>
  <si>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</si>
  <si>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</si>
  <si>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</si>
  <si>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</si>
  <si>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</si>
  <si>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</si>
  <si>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</si>
  <si>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</si>
  <si>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</si>
  <si>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</si>
  <si>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</si>
  <si>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</si>
  <si>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</si>
  <si>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</si>
  <si>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</si>
  <si>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</si>
  <si>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</si>
  <si>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</si>
  <si>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</si>
  <si>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</si>
  <si>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</si>
  <si>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</si>
  <si>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</si>
  <si>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</si>
  <si>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</si>
  <si>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</si>
  <si>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</si>
  <si>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</si>
  <si>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</si>
  <si>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</si>
  <si>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</si>
  <si>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</si>
  <si>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</si>
  <si>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</si>
  <si>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</si>
  <si>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</si>
  <si>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</si>
  <si>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</si>
  <si>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</si>
  <si>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</si>
  <si>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</si>
  <si>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</si>
  <si>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</si>
  <si>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</si>
  <si>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</si>
  <si>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</si>
  <si>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</si>
  <si>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</si>
  <si>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</si>
  <si>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</si>
  <si>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</si>
  <si>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</si>
  <si>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</si>
  <si>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</si>
  <si>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</si>
  <si>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</si>
  <si>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</si>
  <si>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</si>
  <si>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</si>
  <si>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</si>
  <si>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</si>
  <si>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</si>
  <si>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</si>
  <si>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</si>
  <si>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</si>
  <si>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</si>
  <si>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</si>
  <si>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</si>
  <si>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</si>
  <si>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</si>
  <si>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</si>
  <si>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</si>
  <si>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</si>
  <si>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</si>
  <si>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</si>
  <si>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</si>
  <si>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</si>
  <si>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</si>
  <si>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</si>
  <si>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</si>
  <si>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</si>
  <si>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</si>
  <si>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</si>
  <si>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</si>
  <si>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</si>
  <si>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</si>
  <si>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</si>
  <si>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</si>
  <si>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</si>
  <si>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</si>
  <si>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</si>
  <si>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</si>
  <si>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</si>
  <si>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</si>
  <si>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</si>
  <si>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</si>
  <si>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</si>
  <si>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</si>
  <si>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</si>
  <si>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</si>
  <si>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</si>
  <si>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</si>
  <si>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</si>
  <si>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</si>
  <si>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</si>
  <si>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</si>
  <si>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</si>
  <si>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</si>
  <si>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</si>
  <si>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</si>
  <si>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</si>
  <si>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</si>
  <si>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</si>
  <si>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</si>
  <si>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</si>
  <si>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</si>
  <si>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</si>
  <si>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</si>
  <si>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</si>
  <si>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</si>
  <si>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</si>
  <si>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</si>
  <si>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</si>
  <si>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</si>
  <si>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</si>
  <si>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</si>
  <si>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</si>
  <si>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</si>
  <si>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</si>
  <si>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</si>
  <si>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</si>
  <si>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</si>
  <si>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</si>
  <si>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</si>
  <si>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</si>
  <si>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</si>
  <si>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</si>
  <si>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</si>
  <si>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</si>
  <si>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</si>
  <si>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</si>
  <si>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</si>
  <si>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</si>
  <si>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</si>
  <si>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</si>
  <si>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</si>
  <si>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</si>
  <si>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</si>
  <si>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</si>
  <si>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</si>
  <si>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</si>
  <si>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</si>
  <si>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</si>
  <si>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</si>
  <si>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</si>
  <si>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</si>
  <si>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</si>
  <si>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</si>
  <si>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</si>
  <si>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</si>
  <si>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</si>
  <si>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</si>
  <si>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</si>
  <si>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</si>
  <si>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</si>
  <si>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</si>
  <si>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</si>
  <si>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</si>
  <si>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</si>
  <si>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</si>
  <si>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</si>
  <si>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</si>
  <si>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</si>
  <si>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</si>
  <si>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</si>
  <si>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</si>
  <si>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</si>
  <si>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</si>
  <si>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</si>
  <si>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</si>
  <si>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</si>
  <si>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</si>
  <si>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</si>
  <si>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</si>
  <si>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</si>
  <si>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</si>
  <si>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</si>
  <si>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</si>
  <si>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</si>
  <si>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</si>
  <si>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</si>
  <si>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</si>
  <si>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</si>
  <si>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</si>
  <si>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</si>
  <si>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</si>
  <si>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</si>
  <si>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</si>
  <si>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</si>
  <si>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</si>
  <si>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</si>
  <si>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</si>
  <si>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</si>
  <si>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</si>
  <si>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</si>
  <si>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</si>
  <si>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</si>
  <si>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</si>
  <si>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</si>
  <si>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</si>
  <si>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</si>
  <si>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</si>
  <si>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</si>
  <si>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</si>
  <si>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</si>
  <si>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</si>
  <si>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</si>
  <si>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</si>
  <si>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</si>
  <si>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</si>
  <si>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</si>
  <si>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</si>
  <si>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</si>
  <si>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</si>
  <si>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</si>
  <si>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</si>
  <si>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</si>
  <si>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</si>
  <si>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</si>
  <si>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</si>
  <si>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</si>
  <si>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</si>
  <si>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</si>
  <si>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</si>
  <si>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</si>
  <si>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</si>
  <si>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</si>
  <si>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</si>
  <si>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</si>
  <si>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</si>
  <si>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</si>
  <si>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</si>
  <si>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</si>
  <si>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</si>
  <si>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</si>
  <si>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</si>
  <si>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</si>
  <si>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</si>
  <si>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</si>
  <si>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</si>
  <si>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</si>
  <si>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</si>
  <si>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</si>
  <si>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</si>
  <si>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</si>
  <si>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</si>
  <si>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</si>
  <si>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</si>
  <si>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</si>
  <si>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</si>
  <si>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</si>
  <si>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</si>
  <si>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</si>
  <si>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</si>
  <si>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</si>
  <si>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</si>
  <si>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</si>
  <si>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</si>
  <si>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</si>
  <si>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</si>
  <si>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</si>
  <si>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</si>
  <si>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</si>
  <si>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</si>
  <si>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</si>
  <si>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</si>
  <si>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</si>
  <si>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</si>
  <si>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</si>
  <si>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</si>
  <si>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</si>
  <si>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</si>
  <si>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</si>
  <si>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</si>
  <si>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</si>
  <si>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</si>
  <si>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</si>
  <si>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</si>
  <si>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</si>
  <si>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</si>
  <si>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</si>
  <si>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</si>
  <si>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</si>
  <si>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</si>
  <si>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</si>
  <si>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</si>
  <si>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</si>
  <si>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</si>
  <si>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</si>
  <si>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</si>
  <si>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</si>
  <si>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</si>
  <si>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</si>
  <si>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</si>
  <si>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</si>
  <si>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</si>
  <si>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</si>
  <si>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</si>
  <si>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</si>
  <si>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</si>
  <si>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</si>
  <si>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</si>
  <si>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</si>
  <si>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</si>
  <si>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</si>
  <si>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</si>
  <si>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</si>
  <si>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</si>
  <si>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</si>
  <si>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</si>
  <si>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</si>
  <si>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</si>
  <si>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</si>
  <si>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</si>
  <si>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</si>
  <si>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</si>
  <si>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</si>
  <si>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</si>
  <si>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</si>
  <si>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</si>
  <si>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</si>
  <si>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</si>
  <si>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</si>
  <si>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</si>
  <si>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</si>
  <si>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</si>
  <si>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</si>
  <si>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</si>
  <si>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</si>
  <si>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</si>
  <si>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</si>
  <si>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</si>
  <si>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</si>
  <si>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</si>
  <si>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</si>
  <si>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</si>
  <si>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</si>
  <si>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</si>
  <si>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</si>
  <si>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</si>
  <si>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</si>
  <si>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</si>
  <si>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</si>
  <si>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</si>
  <si>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</si>
  <si>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</si>
  <si>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</si>
  <si>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</si>
  <si>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</si>
  <si>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</si>
  <si>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</si>
  <si>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</si>
  <si>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</si>
  <si>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</si>
  <si>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</si>
  <si>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</si>
  <si>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</si>
  <si>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</si>
  <si>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</si>
  <si>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</si>
  <si>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</si>
  <si>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</si>
  <si>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</si>
  <si>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</si>
  <si>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</si>
  <si>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</si>
  <si>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</si>
  <si>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</si>
  <si>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</si>
  <si>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</si>
  <si>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</si>
  <si>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</si>
  <si>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</si>
  <si>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</si>
  <si>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</si>
  <si>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</si>
  <si>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</si>
  <si>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</si>
  <si>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</si>
  <si>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</si>
  <si>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</si>
  <si>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</si>
  <si>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</si>
  <si>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</si>
  <si>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</si>
  <si>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</si>
  <si>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</si>
  <si>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</si>
  <si>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</si>
  <si>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</si>
  <si>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</si>
  <si>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</si>
  <si>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</si>
  <si>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</si>
  <si>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</si>
  <si>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</si>
  <si>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</si>
  <si>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</si>
  <si>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</si>
  <si>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</si>
  <si>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</si>
  <si>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</si>
  <si>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</si>
  <si>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</si>
  <si>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</si>
  <si>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</si>
  <si>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</si>
  <si>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</si>
  <si>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</si>
  <si>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</si>
  <si>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</si>
  <si>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</si>
  <si>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</si>
  <si>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</si>
  <si>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</si>
  <si>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</si>
  <si>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</si>
  <si>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</si>
  <si>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</si>
  <si>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</si>
  <si>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</si>
  <si>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</si>
  <si>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</si>
  <si>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</si>
  <si>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</si>
  <si>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</si>
  <si>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</si>
  <si>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</si>
  <si>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</si>
  <si>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</si>
  <si>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</si>
  <si>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</si>
  <si>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</si>
  <si>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</si>
  <si>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</si>
  <si>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</si>
  <si>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</si>
  <si>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</si>
  <si>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</si>
  <si>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</si>
  <si>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</si>
  <si>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</si>
  <si>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</si>
  <si>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</si>
  <si>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</si>
  <si>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</si>
  <si>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</si>
  <si>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</si>
  <si>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</si>
  <si>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</si>
  <si>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</si>
  <si>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</si>
  <si>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</si>
  <si>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</si>
  <si>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</si>
  <si>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</si>
  <si>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</si>
  <si>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</si>
  <si>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</si>
  <si>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</si>
  <si>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</si>
  <si>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</si>
  <si>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</si>
  <si>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</si>
  <si>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</si>
  <si>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</si>
  <si>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</si>
  <si>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</si>
  <si>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</si>
  <si>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</si>
  <si>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</si>
  <si>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</si>
  <si>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</si>
  <si>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</si>
  <si>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</si>
  <si>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</si>
  <si>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</si>
  <si>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</si>
  <si>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</si>
  <si>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</si>
  <si>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</si>
  <si>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</si>
  <si>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</si>
  <si>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</si>
  <si>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</si>
  <si>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</si>
  <si>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</si>
  <si>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</si>
  <si>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</si>
  <si>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</si>
  <si>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</si>
  <si>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</si>
  <si>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</si>
  <si>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</si>
  <si>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</si>
  <si>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</si>
  <si>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</si>
  <si>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</si>
  <si>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</si>
  <si>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</si>
  <si>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</si>
  <si>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</si>
  <si>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</si>
  <si>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</si>
  <si>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</si>
  <si>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</si>
  <si>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</si>
  <si>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</si>
  <si>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</si>
  <si>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</si>
  <si>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</si>
  <si>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</si>
  <si>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</si>
  <si>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</si>
  <si>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</si>
  <si>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</si>
  <si>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</si>
  <si>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</si>
  <si>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</si>
  <si>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</si>
  <si>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</si>
  <si>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</si>
  <si>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</si>
  <si>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</si>
  <si>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</si>
  <si>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</si>
  <si>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</si>
  <si>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</si>
  <si>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</si>
  <si>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</si>
  <si>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</si>
  <si>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</si>
  <si>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</si>
  <si>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</si>
  <si>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</si>
  <si>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</si>
  <si>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</si>
  <si>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</si>
  <si>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</si>
  <si>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</si>
  <si>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</si>
  <si>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</si>
  <si>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</si>
  <si>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</si>
  <si>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</si>
  <si>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</si>
  <si>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</si>
  <si>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</si>
  <si>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</si>
  <si>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</si>
  <si>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</si>
  <si>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</si>
  <si>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</si>
  <si>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</si>
  <si>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</si>
  <si>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</si>
  <si>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</si>
  <si>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</si>
  <si>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</si>
  <si>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</si>
  <si>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</si>
  <si>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</si>
  <si>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</si>
  <si>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</si>
  <si>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</si>
  <si>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</si>
  <si>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</si>
  <si>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</si>
  <si>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</si>
  <si>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</si>
  <si>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</si>
  <si>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</si>
  <si>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</si>
  <si>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</si>
  <si>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</si>
  <si>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</si>
  <si>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</si>
  <si>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</si>
  <si>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</si>
  <si>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</si>
  <si>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</si>
  <si>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</si>
  <si>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</si>
  <si>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</si>
  <si>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</si>
  <si>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</si>
  <si>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</si>
  <si>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</si>
  <si>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</si>
  <si>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</si>
  <si>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</si>
  <si>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</si>
  <si>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</si>
  <si>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</si>
  <si>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</si>
  <si>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</si>
  <si>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</si>
  <si>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</si>
  <si>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</si>
  <si>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</si>
  <si>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</si>
  <si>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</si>
  <si>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</si>
  <si>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</si>
  <si>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</si>
  <si>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</si>
  <si>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</si>
  <si>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</si>
  <si>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</si>
  <si>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</si>
  <si>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</si>
  <si>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</si>
  <si>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</si>
  <si>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</si>
  <si>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</si>
  <si>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</si>
  <si>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</si>
  <si>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</si>
  <si>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</si>
  <si>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</si>
  <si>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</si>
  <si>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</si>
  <si>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</si>
  <si>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</si>
  <si>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</si>
  <si>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</si>
  <si>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</si>
  <si>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</si>
  <si>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</si>
  <si>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</si>
  <si>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</si>
  <si>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</si>
  <si>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</si>
  <si>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</si>
  <si>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</si>
  <si>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</si>
  <si>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</si>
  <si>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</si>
  <si>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</si>
  <si>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</si>
  <si>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</si>
  <si>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</si>
  <si>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</si>
  <si>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</si>
  <si>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</si>
  <si>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</si>
  <si>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</si>
  <si>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</si>
  <si>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</si>
  <si>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</si>
  <si>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</si>
  <si>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</si>
  <si>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</si>
  <si>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</si>
  <si>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</si>
  <si>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</si>
  <si>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</si>
  <si>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</si>
  <si>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</si>
  <si>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</si>
  <si>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</si>
  <si>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</si>
  <si>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</si>
  <si>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</si>
  <si>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</si>
  <si>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</si>
  <si>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</si>
  <si>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</si>
  <si>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</si>
  <si>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</si>
  <si>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</si>
  <si>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</si>
  <si>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</si>
  <si>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</si>
  <si>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</si>
  <si>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</si>
  <si>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</si>
  <si>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</si>
  <si>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</si>
  <si>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</si>
  <si>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</si>
  <si>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</si>
  <si>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</si>
  <si>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</si>
  <si>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</si>
  <si>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</si>
  <si>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</si>
  <si>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</si>
  <si>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</si>
  <si>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</si>
  <si>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</si>
  <si>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</si>
  <si>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</si>
  <si>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</si>
  <si>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</si>
  <si>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</si>
  <si>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</si>
  <si>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</si>
  <si>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</si>
  <si>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</si>
  <si>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</si>
  <si>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</si>
  <si>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</si>
  <si>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</si>
  <si>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</si>
  <si>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</si>
  <si>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</si>
  <si>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</si>
  <si>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</si>
  <si>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</si>
  <si>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</si>
  <si>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</si>
  <si>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</si>
  <si>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</si>
  <si>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</si>
  <si>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</si>
  <si>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</si>
  <si>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</si>
  <si>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</si>
  <si>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</si>
  <si>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</si>
  <si>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</si>
  <si>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</si>
  <si>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</si>
  <si>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</si>
  <si>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</si>
  <si>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</si>
  <si>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</si>
  <si>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</si>
  <si>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</si>
  <si>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</si>
  <si>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</si>
  <si>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</si>
  <si>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</si>
  <si>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</si>
  <si>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</si>
  <si>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</si>
  <si>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</si>
  <si>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</si>
  <si>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</si>
  <si>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</si>
  <si>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</si>
  <si>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</si>
  <si>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</si>
  <si>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</si>
  <si>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</si>
  <si>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</si>
  <si>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</si>
  <si>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</si>
  <si>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</si>
  <si>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</si>
  <si>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</si>
  <si>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</si>
  <si>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</si>
  <si>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</si>
  <si>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</si>
  <si>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</si>
  <si>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</si>
  <si>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</si>
  <si>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</si>
  <si>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</si>
  <si>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</si>
  <si>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</si>
  <si>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</si>
  <si>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</si>
  <si>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</si>
  <si>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</si>
  <si>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</si>
  <si>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</si>
  <si>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</si>
  <si>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</si>
  <si>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</si>
  <si>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</si>
  <si>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</si>
  <si>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</si>
  <si>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</si>
  <si>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</si>
  <si>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</si>
  <si>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</si>
  <si>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</si>
  <si>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</si>
  <si>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</si>
  <si>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</si>
  <si>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</si>
  <si>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</si>
  <si>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</si>
  <si>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</si>
  <si>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</si>
  <si>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</si>
  <si>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</si>
  <si>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</si>
  <si>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</si>
  <si>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</si>
  <si>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</si>
  <si>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</si>
  <si>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</si>
  <si>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</si>
  <si>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</si>
  <si>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</si>
  <si>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</si>
  <si>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</si>
  <si>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</si>
  <si>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</si>
  <si>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</si>
  <si>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</si>
  <si>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</si>
  <si>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</si>
  <si>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</si>
  <si>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</si>
  <si>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</si>
  <si>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</si>
  <si>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</si>
  <si>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</si>
  <si>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</si>
  <si>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</si>
  <si>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</si>
  <si>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</si>
  <si>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</si>
  <si>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</si>
  <si>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</si>
  <si>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</si>
  <si>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</si>
  <si>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</si>
  <si>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</si>
  <si>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</si>
  <si>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</si>
  <si>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</si>
  <si>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</si>
  <si>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</si>
  <si>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</si>
  <si>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</si>
  <si>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</si>
  <si>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</si>
  <si>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</si>
  <si>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</si>
  <si>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</si>
  <si>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</si>
  <si>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</si>
  <si>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</si>
  <si>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</si>
  <si>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</si>
  <si>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</si>
  <si>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</si>
  <si>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</si>
  <si>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</si>
  <si>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</si>
  <si>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</si>
  <si>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</si>
  <si>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</si>
  <si>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</si>
  <si>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</si>
  <si>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</si>
  <si>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</si>
  <si>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</si>
  <si>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</si>
  <si>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</si>
  <si>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</si>
  <si>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</si>
  <si>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</si>
  <si>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</si>
  <si>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</si>
  <si>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</si>
  <si>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</si>
  <si>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</si>
  <si>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</si>
  <si>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</si>
  <si>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</si>
  <si>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</si>
  <si>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</si>
  <si>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</si>
  <si>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</si>
  <si>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</si>
  <si>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</si>
  <si>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</si>
  <si>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</si>
  <si>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</si>
  <si>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</si>
  <si>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</si>
  <si>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</si>
  <si>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</si>
  <si>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</si>
  <si>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</si>
  <si>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</si>
  <si>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</si>
  <si>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</si>
  <si>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</si>
  <si>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</si>
  <si>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</si>
  <si>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</si>
  <si>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</si>
  <si>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</si>
  <si>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</si>
  <si>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</si>
  <si>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</si>
  <si>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</si>
  <si>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</si>
  <si>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</si>
  <si>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</si>
  <si>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</si>
  <si>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</si>
  <si>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</si>
  <si>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</si>
  <si>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</si>
  <si>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</si>
  <si>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</si>
  <si>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</si>
  <si>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</si>
  <si>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</si>
  <si>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</si>
  <si>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</si>
  <si>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</si>
  <si>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</si>
  <si>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</si>
  <si>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</si>
  <si>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</si>
  <si>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</si>
  <si>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</si>
  <si>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</si>
  <si>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</si>
  <si>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</si>
  <si>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</si>
  <si>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</si>
  <si>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</si>
  <si>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</si>
  <si>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</si>
  <si>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</si>
  <si>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</si>
  <si>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</si>
  <si>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</si>
  <si>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</si>
  <si>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</si>
  <si>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</si>
  <si>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</si>
  <si>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</si>
  <si>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</si>
  <si>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</si>
  <si>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</si>
  <si>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</si>
  <si>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</si>
  <si>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</si>
  <si>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</si>
  <si>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</si>
  <si>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</si>
  <si>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</si>
  <si>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</si>
  <si>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</si>
  <si>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</si>
  <si>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</si>
  <si>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</si>
  <si>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</si>
  <si>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</si>
  <si>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</si>
  <si>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</si>
  <si>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</si>
  <si>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</si>
  <si>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</si>
  <si>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</si>
  <si>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</si>
  <si>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</si>
  <si>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</si>
  <si>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</si>
  <si>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</si>
  <si>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</si>
  <si>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</si>
  <si>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</si>
  <si>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</si>
  <si>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</si>
  <si>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</si>
  <si>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</si>
  <si>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</si>
  <si>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</si>
  <si>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</si>
  <si>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</si>
  <si>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</si>
  <si>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</si>
  <si>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</si>
  <si>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</si>
  <si>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</si>
  <si>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</si>
  <si>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</si>
  <si>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</si>
  <si>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</si>
  <si>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</si>
  <si>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</si>
  <si>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</si>
  <si>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</si>
  <si>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</si>
  <si>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</si>
  <si>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</si>
  <si>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</si>
  <si>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</si>
  <si>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</si>
  <si>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</si>
  <si>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</si>
  <si>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</si>
  <si>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</si>
  <si>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</si>
  <si>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</si>
  <si>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</si>
  <si>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</si>
  <si>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</si>
  <si>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</si>
  <si>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</si>
  <si>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</si>
  <si>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</si>
  <si>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</si>
  <si>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</si>
  <si>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</si>
  <si>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</si>
  <si>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</si>
  <si>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</si>
  <si>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</si>
  <si>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</si>
  <si>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</si>
  <si>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</si>
  <si>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</si>
  <si>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</si>
  <si>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</si>
  <si>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</si>
  <si>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</si>
  <si>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</si>
  <si>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</si>
  <si>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</si>
  <si>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</si>
  <si>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</si>
  <si>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</si>
  <si>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</si>
  <si>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</si>
  <si>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</si>
  <si>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</si>
  <si>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</si>
  <si>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</si>
  <si>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</si>
  <si>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</si>
  <si>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</si>
  <si>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</si>
  <si>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</si>
  <si>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</si>
  <si>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</si>
  <si>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</si>
  <si>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</si>
  <si>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</si>
  <si>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</si>
  <si>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</si>
  <si>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</si>
  <si>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</si>
  <si>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</si>
  <si>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</si>
  <si>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</si>
  <si>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</si>
  <si>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</si>
  <si>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</si>
  <si>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</si>
  <si>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</si>
  <si>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</si>
  <si>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</si>
  <si>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</si>
  <si>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</si>
  <si>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</si>
  <si>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</si>
  <si>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</si>
  <si>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</si>
  <si>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</si>
  <si>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</si>
  <si>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</si>
  <si>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</si>
  <si>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</si>
  <si>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</si>
  <si>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</si>
  <si>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</si>
  <si>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</si>
  <si>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</si>
  <si>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</si>
  <si>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</si>
  <si>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</si>
  <si>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</si>
  <si>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</si>
  <si>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</si>
  <si>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</si>
  <si>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</si>
  <si>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</si>
  <si>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</si>
  <si>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</si>
  <si>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</si>
  <si>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</si>
  <si>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</si>
  <si>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</si>
  <si>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</si>
  <si>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</si>
  <si>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</si>
  <si>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</si>
  <si>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</si>
  <si>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</si>
  <si>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</si>
  <si>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</si>
  <si>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</si>
  <si>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</si>
  <si>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</si>
  <si>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</si>
  <si>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</si>
  <si>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</si>
  <si>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</si>
  <si>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</si>
  <si>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</si>
  <si>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</si>
  <si>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</si>
  <si>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</si>
  <si>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</si>
  <si>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</si>
  <si>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</si>
  <si>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</si>
  <si>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</si>
  <si>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</si>
  <si>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</si>
  <si>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</si>
  <si>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</si>
  <si>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</si>
  <si>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</si>
  <si>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</si>
  <si>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</si>
  <si>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</si>
  <si>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</si>
  <si>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</si>
  <si>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</si>
  <si>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</si>
  <si>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</si>
  <si>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</si>
  <si>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</si>
  <si>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</si>
  <si>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</si>
  <si>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</si>
  <si>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</si>
  <si>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</si>
  <si>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</si>
  <si>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</si>
  <si>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</si>
  <si>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</si>
  <si>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</si>
  <si>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</si>
  <si>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</si>
  <si>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</si>
  <si>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</si>
  <si>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</si>
  <si>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</si>
  <si>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</si>
  <si>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</si>
  <si>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</si>
  <si>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</si>
  <si>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</si>
  <si>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</si>
  <si>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</si>
  <si>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</si>
  <si>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</si>
  <si>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</si>
  <si>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</si>
  <si>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</si>
  <si>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</si>
  <si>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</si>
  <si>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</si>
  <si>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</si>
  <si>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</si>
  <si>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</si>
  <si>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</si>
  <si>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</si>
  <si>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</si>
  <si>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</si>
  <si>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</si>
  <si>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</si>
  <si>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</si>
  <si>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</si>
  <si>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</si>
  <si>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</si>
  <si>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</si>
  <si>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</si>
  <si>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</si>
  <si>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</si>
  <si>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</si>
  <si>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</si>
  <si>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</si>
  <si>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</si>
  <si>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</si>
  <si>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</si>
  <si>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</si>
  <si>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</si>
  <si>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</si>
  <si>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</si>
  <si>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</si>
  <si>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</si>
  <si>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</si>
  <si>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</si>
  <si>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</si>
  <si>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</si>
  <si>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</si>
  <si>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</si>
  <si>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</si>
  <si>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</si>
  <si>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</si>
  <si>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</si>
  <si>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</si>
  <si>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</si>
  <si>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</si>
  <si>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</si>
  <si>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</si>
  <si>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</si>
  <si>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</si>
  <si>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</si>
  <si>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</si>
  <si>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</si>
  <si>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</si>
  <si>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</si>
  <si>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</si>
  <si>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</si>
  <si>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</si>
  <si>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</si>
  <si>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</si>
  <si>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</si>
  <si>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</si>
  <si>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</si>
  <si>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</si>
  <si>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</si>
  <si>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</si>
  <si>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</si>
  <si>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</si>
  <si>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</si>
  <si>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</si>
  <si>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</si>
  <si>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</si>
  <si>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</si>
  <si>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</si>
  <si>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</si>
  <si>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</si>
  <si>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</si>
  <si>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</si>
  <si>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</si>
  <si>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</si>
  <si>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</si>
  <si>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</si>
  <si>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</si>
  <si>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</si>
  <si>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</si>
  <si>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</si>
  <si>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</si>
  <si>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</si>
  <si>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</si>
  <si>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</si>
  <si>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</si>
  <si>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</si>
  <si>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</si>
  <si>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</si>
  <si>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</si>
  <si>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</si>
  <si>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</si>
  <si>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</si>
  <si>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</si>
  <si>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</si>
  <si>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</si>
  <si>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</si>
  <si>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</si>
  <si>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</si>
  <si>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</si>
  <si>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</si>
  <si>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</si>
  <si>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</si>
  <si>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</si>
  <si>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</si>
  <si>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</si>
  <si>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</si>
  <si>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</si>
  <si>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</si>
  <si>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</si>
  <si>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</si>
  <si>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</si>
  <si>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</si>
  <si>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</si>
  <si>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</si>
  <si>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</si>
  <si>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</si>
  <si>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</si>
  <si>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</si>
  <si>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</si>
  <si>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</si>
  <si>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</si>
  <si>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</si>
  <si>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</si>
  <si>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</si>
  <si>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</si>
  <si>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</si>
  <si>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</si>
  <si>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</si>
  <si>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</si>
  <si>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</si>
  <si>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</si>
  <si>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</si>
  <si>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</si>
  <si>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</si>
  <si>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</si>
  <si>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</si>
  <si>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</si>
  <si>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</si>
  <si>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</si>
  <si>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</si>
  <si>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</si>
  <si>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</si>
  <si>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</si>
  <si>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</si>
  <si>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</si>
  <si>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</si>
  <si>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</si>
  <si>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</si>
  <si>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</si>
  <si>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</si>
  <si>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</si>
  <si>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</si>
  <si>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</si>
  <si>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</si>
  <si>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</si>
  <si>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</si>
  <si>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</si>
  <si>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</si>
  <si>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</si>
  <si>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</si>
  <si>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</si>
  <si>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</si>
  <si>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</si>
  <si>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</si>
  <si>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</si>
  <si>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</si>
  <si>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</si>
  <si>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</si>
  <si>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</si>
  <si>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</si>
  <si>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</si>
  <si>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</si>
  <si>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</si>
  <si>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</si>
  <si>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</si>
  <si>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</si>
  <si>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</si>
  <si>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</si>
  <si>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</si>
  <si>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</si>
  <si>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</si>
  <si>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</si>
  <si>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</si>
  <si>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</si>
  <si>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</si>
  <si>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</si>
  <si>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</si>
  <si>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</si>
  <si>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</si>
  <si>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</si>
  <si>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</si>
  <si>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</si>
  <si>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</si>
  <si>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</si>
  <si>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</si>
  <si>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</si>
  <si>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</si>
  <si>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</si>
  <si>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</si>
  <si>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</si>
  <si>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</si>
  <si>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</si>
  <si>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</si>
  <si>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</si>
  <si>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</si>
  <si>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</si>
  <si>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</si>
  <si>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</si>
  <si>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</si>
  <si>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</si>
  <si>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</si>
  <si>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</si>
  <si>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</si>
  <si>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</si>
  <si>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</si>
  <si>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</si>
  <si>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</si>
  <si>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</si>
  <si>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</si>
  <si>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</si>
  <si>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</si>
  <si>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</si>
  <si>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</si>
  <si>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</si>
  <si>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</si>
  <si>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</si>
  <si>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</si>
  <si>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</si>
  <si>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</si>
  <si>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</si>
  <si>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</si>
  <si>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</si>
  <si>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</si>
  <si>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</si>
  <si>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</si>
  <si>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</si>
  <si>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</si>
  <si>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</si>
  <si>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</si>
  <si>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</si>
  <si>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</si>
  <si>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</si>
  <si>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</si>
  <si>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</si>
  <si>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</si>
  <si>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</si>
  <si>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</si>
  <si>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</si>
  <si>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</si>
  <si>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</si>
  <si>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</si>
  <si>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</si>
  <si>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</si>
  <si>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</si>
  <si>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</si>
  <si>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</si>
  <si>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</si>
  <si>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</si>
  <si>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</si>
  <si>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</si>
  <si>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</si>
  <si>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</si>
  <si>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</si>
  <si>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</si>
  <si>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</si>
  <si>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</si>
  <si>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</si>
  <si>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</si>
  <si>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</si>
  <si>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</si>
  <si>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</si>
  <si>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</si>
  <si>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</si>
  <si>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</si>
  <si>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</si>
  <si>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</si>
  <si>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</si>
  <si>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</si>
  <si>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</si>
  <si>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</si>
  <si>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</si>
  <si>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</si>
  <si>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</si>
  <si>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</si>
  <si>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</si>
  <si>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</si>
  <si>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</si>
  <si>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</si>
  <si>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</si>
  <si>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</si>
  <si>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</si>
  <si>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</si>
  <si>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</si>
  <si>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</si>
  <si>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</si>
  <si>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</si>
  <si>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</si>
  <si>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</si>
  <si>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</si>
  <si>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</si>
  <si>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</si>
  <si>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</si>
  <si>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</si>
  <si>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</si>
  <si>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</si>
  <si>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</si>
  <si>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</si>
  <si>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</si>
  <si>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</si>
  <si>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</si>
  <si>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</si>
  <si>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</si>
  <si>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</si>
  <si>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</si>
  <si>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</si>
  <si>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</si>
  <si>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</si>
  <si>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</si>
  <si>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</si>
  <si>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</si>
  <si>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</si>
  <si>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</si>
  <si>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</si>
  <si>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</si>
  <si>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</si>
  <si>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</si>
  <si>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</si>
  <si>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</si>
  <si>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</si>
  <si>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</si>
  <si>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</si>
  <si>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</si>
  <si>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</si>
  <si>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</si>
  <si>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</si>
  <si>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</si>
  <si>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</si>
  <si>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</si>
  <si>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</si>
  <si>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</si>
  <si>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</si>
  <si>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</si>
  <si>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</si>
  <si>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</si>
  <si>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</si>
  <si>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</si>
  <si>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</si>
  <si>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</si>
  <si>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</si>
  <si>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</si>
  <si>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</si>
  <si>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</si>
  <si>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</si>
  <si>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</si>
  <si>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</si>
  <si>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</si>
  <si>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</si>
  <si>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</si>
  <si>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</si>
  <si>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</si>
  <si>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</si>
  <si>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</si>
  <si>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</si>
  <si>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</si>
  <si>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</si>
  <si>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</si>
  <si>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</si>
  <si>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</si>
  <si>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</si>
  <si>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</si>
  <si>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</si>
  <si>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</si>
  <si>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</si>
  <si>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</si>
  <si>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</si>
  <si>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</si>
  <si>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</si>
  <si>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</si>
  <si>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</si>
  <si>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</si>
  <si>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</si>
  <si>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</si>
  <si>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</si>
  <si>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</si>
  <si>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</si>
  <si>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</si>
  <si>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</si>
  <si>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</si>
  <si>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</si>
  <si>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</si>
  <si>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</si>
  <si>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</si>
  <si>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</si>
  <si>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</si>
  <si>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</si>
  <si>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</si>
  <si>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</si>
  <si>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</si>
  <si>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</si>
  <si>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</si>
  <si>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</si>
  <si>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</si>
  <si>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</si>
  <si>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</si>
  <si>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</si>
  <si>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</si>
  <si>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</si>
  <si>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</si>
  <si>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</si>
  <si>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</si>
  <si>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</si>
  <si>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</si>
  <si>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</si>
  <si>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</si>
  <si>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</si>
  <si>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</si>
  <si>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</si>
  <si>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</si>
  <si>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</si>
  <si>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</si>
  <si>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</si>
  <si>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</si>
  <si>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</si>
  <si>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</si>
  <si>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</si>
  <si>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</si>
  <si>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</si>
  <si>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</si>
  <si>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</si>
  <si>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</si>
  <si>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</si>
  <si>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</si>
  <si>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</si>
  <si>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</si>
  <si>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</si>
  <si>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</si>
  <si>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</si>
  <si>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</si>
  <si>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</si>
  <si>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</si>
  <si>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</si>
  <si>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</si>
  <si>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</si>
  <si>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</si>
  <si>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</si>
  <si>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</si>
  <si>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</si>
  <si>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</si>
  <si>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</si>
  <si>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</si>
  <si>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</si>
  <si>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</si>
  <si>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</si>
  <si>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</si>
  <si>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</si>
  <si>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</si>
  <si>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</si>
  <si>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</si>
  <si>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</si>
  <si>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</si>
  <si>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</si>
  <si>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</si>
  <si>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</si>
  <si>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</si>
  <si>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</si>
  <si>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</si>
  <si>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</si>
  <si>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</si>
  <si>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</si>
  <si>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</si>
  <si>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</si>
  <si>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</si>
  <si>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</si>
  <si>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</si>
  <si>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</si>
  <si>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</si>
  <si>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</si>
  <si>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</si>
  <si>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</si>
  <si>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</si>
  <si>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</si>
  <si>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</si>
  <si>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</si>
  <si>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</si>
  <si>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</si>
  <si>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</si>
  <si>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</si>
  <si>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</si>
  <si>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</si>
  <si>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</si>
  <si>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</si>
  <si>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</si>
  <si>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</si>
  <si>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</si>
  <si>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</si>
  <si>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</si>
  <si>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</si>
  <si>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</si>
  <si>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</si>
  <si>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</si>
  <si>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</si>
  <si>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</si>
  <si>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</si>
  <si>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</si>
  <si>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</si>
  <si>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</si>
  <si>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</si>
  <si>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</si>
  <si>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</si>
  <si>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</si>
  <si>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</si>
  <si>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</si>
  <si>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</si>
  <si>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</si>
  <si>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</si>
  <si>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</si>
  <si>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</si>
  <si>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</si>
  <si>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</si>
  <si>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</si>
  <si>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</si>
  <si>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</si>
  <si>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</si>
  <si>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</si>
  <si>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</si>
  <si>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</si>
  <si>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</si>
  <si>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</si>
  <si>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</si>
  <si>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</si>
  <si>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</si>
  <si>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</si>
  <si>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</si>
  <si>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</si>
  <si>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</si>
  <si>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</si>
  <si>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</si>
  <si>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</si>
  <si>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</si>
  <si>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</si>
  <si>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</si>
  <si>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</si>
  <si>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</si>
  <si>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</si>
  <si>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</si>
  <si>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</si>
  <si>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</si>
  <si>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</si>
  <si>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</si>
  <si>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</si>
  <si>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</si>
  <si>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</si>
  <si>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</si>
  <si>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</si>
  <si>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</si>
  <si>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</si>
  <si>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</si>
  <si>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</si>
  <si>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</si>
  <si>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</si>
  <si>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</si>
  <si>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</si>
  <si>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</si>
  <si>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</si>
  <si>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</si>
  <si>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</si>
  <si>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</si>
  <si>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</si>
  <si>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</si>
  <si>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</si>
  <si>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</si>
  <si>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</si>
  <si>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</si>
  <si>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</si>
  <si>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</si>
  <si>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</si>
  <si>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</si>
  <si>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</si>
  <si>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</si>
  <si>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</si>
  <si>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</si>
  <si>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</si>
  <si>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</si>
  <si>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</si>
  <si>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</si>
  <si>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</si>
  <si>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</si>
  <si>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</si>
  <si>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</si>
  <si>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</si>
  <si>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</si>
  <si>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</si>
  <si>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</si>
  <si>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</si>
  <si>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</si>
  <si>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</si>
  <si>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</si>
  <si>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</si>
  <si>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</si>
  <si>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</si>
  <si>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</si>
  <si>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</si>
  <si>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</si>
  <si>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</si>
  <si>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</si>
  <si>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</si>
  <si>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</si>
  <si>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</si>
  <si>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</si>
  <si>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</si>
  <si>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</si>
  <si>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</si>
  <si>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</si>
  <si>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</si>
  <si>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</si>
  <si>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</si>
  <si>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</si>
  <si>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</si>
  <si>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</si>
  <si>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</si>
  <si>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</si>
  <si>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</si>
  <si>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</si>
  <si>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</si>
  <si>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</si>
  <si>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</si>
  <si>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</si>
  <si>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</si>
  <si>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</si>
  <si>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</si>
  <si>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</si>
  <si>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</si>
  <si>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</si>
  <si>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</si>
  <si>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</si>
  <si>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</si>
  <si>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</si>
  <si>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</si>
  <si>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</si>
  <si>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</si>
  <si>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</si>
  <si>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</si>
  <si>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</si>
  <si>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</si>
  <si>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</si>
  <si>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</si>
  <si>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</si>
  <si>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</si>
  <si>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</si>
  <si>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</si>
  <si>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</si>
  <si>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</si>
  <si>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</si>
  <si>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</si>
  <si>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</si>
  <si>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</si>
  <si>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</si>
  <si>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</si>
  <si>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</si>
  <si>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</si>
  <si>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</si>
  <si>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</si>
  <si>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</si>
  <si>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</si>
  <si>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</si>
  <si>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</si>
  <si>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</si>
  <si>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</si>
  <si>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</si>
  <si>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</si>
  <si>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</si>
  <si>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</si>
  <si>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</si>
  <si>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</si>
  <si>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</si>
  <si>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</si>
  <si>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</si>
  <si>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</si>
  <si>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</si>
  <si>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</si>
  <si>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</si>
  <si>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</si>
  <si>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</si>
  <si>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</si>
  <si>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</si>
  <si>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</si>
  <si>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</si>
  <si>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</si>
  <si>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</si>
  <si>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</si>
  <si>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</si>
  <si>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</si>
  <si>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</si>
  <si>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</si>
  <si>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</si>
  <si>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</si>
  <si>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</si>
  <si>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</si>
  <si>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</si>
  <si>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</si>
  <si>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</si>
  <si>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</si>
  <si>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</si>
  <si>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</si>
  <si>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</si>
  <si>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</si>
  <si>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</si>
  <si>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</si>
  <si>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</si>
  <si>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</si>
  <si>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</si>
  <si>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</si>
  <si>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</si>
  <si>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</si>
  <si>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</si>
  <si>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</si>
  <si>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</si>
  <si>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</si>
  <si>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</si>
  <si>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</si>
  <si>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</si>
  <si>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</si>
  <si>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</si>
  <si>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</si>
  <si>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</si>
  <si>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</si>
  <si>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</si>
  <si>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</si>
  <si>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</si>
  <si>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</si>
  <si>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</si>
  <si>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</si>
  <si>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</si>
  <si>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</si>
  <si>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</si>
  <si>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</si>
  <si>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</si>
  <si>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</si>
  <si>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</si>
  <si>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</si>
  <si>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</si>
  <si>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</si>
  <si>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</si>
  <si>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</si>
  <si>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</si>
  <si>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</si>
  <si>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</si>
  <si>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</si>
  <si>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</si>
  <si>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</si>
  <si>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</si>
  <si>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</si>
  <si>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</si>
  <si>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</si>
  <si>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</si>
  <si>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</si>
  <si>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</si>
  <si>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</si>
  <si>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</si>
  <si>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</si>
  <si>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</si>
  <si>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</si>
  <si>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</si>
  <si>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</si>
  <si>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</si>
  <si>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</si>
  <si>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</si>
  <si>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</si>
  <si>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</si>
  <si>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</si>
  <si>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</si>
  <si>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</si>
  <si>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</si>
  <si>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</si>
  <si>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</si>
  <si>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</si>
  <si>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</si>
  <si>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</si>
  <si>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</si>
  <si>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</si>
  <si>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</si>
  <si>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</si>
  <si>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</si>
  <si>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</si>
  <si>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</si>
  <si>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</si>
  <si>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</si>
  <si>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</si>
  <si>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</si>
  <si>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</si>
  <si>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</si>
  <si>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</si>
  <si>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</si>
  <si>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</si>
  <si>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</si>
  <si>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</si>
  <si>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</si>
  <si>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</si>
  <si>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</si>
  <si>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</si>
  <si>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</si>
  <si>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</si>
  <si>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</si>
  <si>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</si>
  <si>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</si>
  <si>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</si>
  <si>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</si>
  <si>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</si>
  <si>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</si>
  <si>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</si>
  <si>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</si>
  <si>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</si>
  <si>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</si>
  <si>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</si>
  <si>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</si>
  <si>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</si>
  <si>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</si>
  <si>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</si>
  <si>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</si>
  <si>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</si>
  <si>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</si>
  <si>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</si>
  <si>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</si>
  <si>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</si>
  <si>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</si>
  <si>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</si>
  <si>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</si>
  <si>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</si>
  <si>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</si>
  <si>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</si>
  <si>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</si>
  <si>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</si>
  <si>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</si>
  <si>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</si>
  <si>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</si>
  <si>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</si>
  <si>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</si>
  <si>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</si>
  <si>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</si>
  <si>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</si>
  <si>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</si>
  <si>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</si>
  <si>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</si>
  <si>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</si>
  <si>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</si>
  <si>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</si>
  <si>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</si>
  <si>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</si>
  <si>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</si>
  <si>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</si>
  <si>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</si>
  <si>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</si>
  <si>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</si>
  <si>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</si>
  <si>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</si>
  <si>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</si>
  <si>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</si>
  <si>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</si>
  <si>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</si>
  <si>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</si>
  <si>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</si>
  <si>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</si>
  <si>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</si>
  <si>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</si>
  <si>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</si>
  <si>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</si>
  <si>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</si>
  <si>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</si>
  <si>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</si>
  <si>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</si>
  <si>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</si>
  <si>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</si>
  <si>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</si>
  <si>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</si>
  <si>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</si>
  <si>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</si>
  <si>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</si>
  <si>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</si>
  <si>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</si>
  <si>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</si>
  <si>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</si>
  <si>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</si>
  <si>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</si>
  <si>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</si>
  <si>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</si>
  <si>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</si>
  <si>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</si>
  <si>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</si>
  <si>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</si>
  <si>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</si>
  <si>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</si>
  <si>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</si>
  <si>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</si>
  <si>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</si>
  <si>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</si>
  <si>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</si>
  <si>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</si>
  <si>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</si>
  <si>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</si>
  <si>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</si>
  <si>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</si>
  <si>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</si>
  <si>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</si>
  <si>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</si>
  <si>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</si>
  <si>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</si>
  <si>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</si>
  <si>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</si>
  <si>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</si>
  <si>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</si>
  <si>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</si>
  <si>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</si>
  <si>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</si>
  <si>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</si>
  <si>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</si>
  <si>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</si>
  <si>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</si>
  <si>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</si>
  <si>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</si>
  <si>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</si>
  <si>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</si>
  <si>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</si>
  <si>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</si>
  <si>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</si>
  <si>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</si>
  <si>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</si>
  <si>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</si>
  <si>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</si>
  <si>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</si>
  <si>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</si>
  <si>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</si>
  <si>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</si>
  <si>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</si>
  <si>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</si>
  <si>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</si>
  <si>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</si>
  <si>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</si>
  <si>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</si>
  <si>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</si>
  <si>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</si>
  <si>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</si>
  <si>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</si>
  <si>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</si>
  <si>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</si>
  <si>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</si>
  <si>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</si>
  <si>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</si>
  <si>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</si>
  <si>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</si>
  <si>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</si>
  <si>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</si>
  <si>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</si>
  <si>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</si>
  <si>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</si>
  <si>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</si>
  <si>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</si>
  <si>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</si>
  <si>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</si>
  <si>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</si>
  <si>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</si>
  <si>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</si>
  <si>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</si>
  <si>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</si>
  <si>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</si>
  <si>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</si>
  <si>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</si>
  <si>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</si>
  <si>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</si>
  <si>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</si>
  <si>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</si>
  <si>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</si>
  <si>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</si>
  <si>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</si>
  <si>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</si>
  <si>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</si>
  <si>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</si>
  <si>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</si>
  <si>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</si>
  <si>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</si>
  <si>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</si>
  <si>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</si>
  <si>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</si>
  <si>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</si>
  <si>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</si>
  <si>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</si>
  <si>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</si>
  <si>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</si>
  <si>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</si>
  <si>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</si>
  <si>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</si>
  <si>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</si>
  <si>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</si>
  <si>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</si>
  <si>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</si>
  <si>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</si>
  <si>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</si>
  <si>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</si>
  <si>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</si>
  <si>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</si>
  <si>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</si>
  <si>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</si>
  <si>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</si>
  <si>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</si>
  <si>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</si>
  <si>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</si>
  <si>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</si>
  <si>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</si>
  <si>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</si>
  <si>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</si>
  <si>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</si>
  <si>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</si>
  <si>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</si>
  <si>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</si>
  <si>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</si>
  <si>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</si>
  <si>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</si>
  <si>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</si>
  <si>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</si>
  <si>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</si>
  <si>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</si>
  <si>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</si>
  <si>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</si>
  <si>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</si>
  <si>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</si>
  <si>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</si>
  <si>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</si>
  <si>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</si>
  <si>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</si>
  <si>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</si>
  <si>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</si>
  <si>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</si>
  <si>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</si>
  <si>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</si>
  <si>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</si>
  <si>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</si>
  <si>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</si>
  <si>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</si>
  <si>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</si>
  <si>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</si>
  <si>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</si>
  <si>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</si>
  <si>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</si>
  <si>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</si>
  <si>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</si>
  <si>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</si>
  <si>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</si>
  <si>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</si>
  <si>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</si>
  <si>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</si>
  <si>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</si>
  <si>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</si>
  <si>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</si>
  <si>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</si>
  <si>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</si>
  <si>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</si>
  <si>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</si>
  <si>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</si>
  <si>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</si>
  <si>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</si>
  <si>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</si>
  <si>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</si>
  <si>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</si>
  <si>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</si>
  <si>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</si>
  <si>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</si>
  <si>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</si>
  <si>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</si>
  <si>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</si>
  <si>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</si>
  <si>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</si>
  <si>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</si>
  <si>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</si>
  <si>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</si>
  <si>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</si>
  <si>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</si>
  <si>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</si>
  <si>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</si>
  <si>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</si>
  <si>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</si>
  <si>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</si>
  <si>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</si>
  <si>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</si>
  <si>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</si>
  <si>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</si>
  <si>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</si>
  <si>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</si>
  <si>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</si>
  <si>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</si>
  <si>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</si>
  <si>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</si>
  <si>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</si>
  <si>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</si>
  <si>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</si>
  <si>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</si>
  <si>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</si>
  <si>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</si>
  <si>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</si>
  <si>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</si>
  <si>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</si>
  <si>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</si>
  <si>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</si>
  <si>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</si>
  <si>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</si>
  <si>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</si>
  <si>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</si>
  <si>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</si>
  <si>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</si>
  <si>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</si>
  <si>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</si>
  <si>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</si>
  <si>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</si>
  <si>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</si>
  <si>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</si>
  <si>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</si>
  <si>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</si>
  <si>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</si>
  <si>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</si>
  <si>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</si>
  <si>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</si>
  <si>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</si>
  <si>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</si>
  <si>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</si>
  <si>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</si>
  <si>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</si>
  <si>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</si>
  <si>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</si>
  <si>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</si>
  <si>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</si>
  <si>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</si>
  <si>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</si>
  <si>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</si>
  <si>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</si>
  <si>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</si>
  <si>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</si>
  <si>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</si>
  <si>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</si>
  <si>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</si>
  <si>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</si>
  <si>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</si>
  <si>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</si>
  <si>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</si>
  <si>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</si>
  <si>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</si>
  <si>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</si>
  <si>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</si>
  <si>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</si>
  <si>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</si>
  <si>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</si>
  <si>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</si>
  <si>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</si>
  <si>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</si>
  <si>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</si>
  <si>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</si>
  <si>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</si>
  <si>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</si>
  <si>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</si>
  <si>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</si>
  <si>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</si>
  <si>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</si>
  <si>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</si>
  <si>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</si>
  <si>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</si>
  <si>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</si>
  <si>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</si>
  <si>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</si>
  <si>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</si>
  <si>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</si>
  <si>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</si>
  <si>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</si>
  <si>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</si>
  <si>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</si>
  <si>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</si>
  <si>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</si>
  <si>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</si>
  <si>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</si>
  <si>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</si>
  <si>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</si>
  <si>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</si>
  <si>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</si>
  <si>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</si>
  <si>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</si>
  <si>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</si>
  <si>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</si>
  <si>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</si>
  <si>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</si>
  <si>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</si>
  <si>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</si>
  <si>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</si>
  <si>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</si>
  <si>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</si>
  <si>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</si>
  <si>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</si>
  <si>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</si>
  <si>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</si>
  <si>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</si>
  <si>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</si>
  <si>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</si>
  <si>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</si>
  <si>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</si>
  <si>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</si>
  <si>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</si>
  <si>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</si>
  <si>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</si>
  <si>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</si>
  <si>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</si>
  <si>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</si>
  <si>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</si>
  <si>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</si>
  <si>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</si>
  <si>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</si>
  <si>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</si>
  <si>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</si>
  <si>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</si>
  <si>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</si>
  <si>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</si>
  <si>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</si>
  <si>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</si>
  <si>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</si>
  <si>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</si>
  <si>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</si>
  <si>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</si>
  <si>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</si>
  <si>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</si>
  <si>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</si>
  <si>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</si>
  <si>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</si>
  <si>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</si>
  <si>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</si>
  <si>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</si>
  <si>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</si>
  <si>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</si>
  <si>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</si>
  <si>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</si>
  <si>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</si>
  <si>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</si>
  <si>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</si>
  <si>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</si>
  <si>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</si>
  <si>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</si>
  <si>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</si>
  <si>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</si>
  <si>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</si>
  <si>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</si>
  <si>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</si>
  <si>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</si>
  <si>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</si>
  <si>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</si>
  <si>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</si>
  <si>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</si>
  <si>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</si>
  <si>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</si>
  <si>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</si>
  <si>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</si>
  <si>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</si>
  <si>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</si>
  <si>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</si>
  <si>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</si>
  <si>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</si>
  <si>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</si>
  <si>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</si>
  <si>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</si>
  <si>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</si>
  <si>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</si>
  <si>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</si>
  <si>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</si>
  <si>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</si>
  <si>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</si>
  <si>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</si>
  <si>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</si>
  <si>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</si>
  <si>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</si>
  <si>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</si>
  <si>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</si>
  <si>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</si>
  <si>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</si>
  <si>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</si>
  <si>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</si>
  <si>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</si>
  <si>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</si>
  <si>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</si>
  <si>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</si>
  <si>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</si>
  <si>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</si>
  <si>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</si>
  <si>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</si>
  <si>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</si>
  <si>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</si>
  <si>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</si>
  <si>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</si>
  <si>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</si>
  <si>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</si>
  <si>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</si>
  <si>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</si>
  <si>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</si>
  <si>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</si>
  <si>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</si>
  <si>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</si>
  <si>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</si>
  <si>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</si>
  <si>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</si>
  <si>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</si>
  <si>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</si>
  <si>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</si>
  <si>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</si>
  <si>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</si>
  <si>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</si>
  <si>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</si>
  <si>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</si>
  <si>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</si>
  <si>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</si>
  <si>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</si>
  <si>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</si>
  <si>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</si>
  <si>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</si>
  <si>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</si>
  <si>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</si>
  <si>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</si>
  <si>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</si>
  <si>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</si>
  <si>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</si>
  <si>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</si>
  <si>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</si>
  <si>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</si>
  <si>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</si>
  <si>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</si>
  <si>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</si>
  <si>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</si>
  <si>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</si>
  <si>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</si>
  <si>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</si>
  <si>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</si>
  <si>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</si>
  <si>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</si>
  <si>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</si>
  <si>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</si>
  <si>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</si>
  <si>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</si>
  <si>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</si>
  <si>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</si>
  <si>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</si>
  <si>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</si>
  <si>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</si>
  <si>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</si>
  <si>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</si>
  <si>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</si>
  <si>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</si>
  <si>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</si>
  <si>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</si>
  <si>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</si>
  <si>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</si>
  <si>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</si>
  <si>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</si>
  <si>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</si>
  <si>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</si>
  <si>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</si>
  <si>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</si>
  <si>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</si>
  <si>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</si>
  <si>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</si>
  <si>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</si>
  <si>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</si>
  <si>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</si>
  <si>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</si>
  <si>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</si>
  <si>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</si>
  <si>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</si>
  <si>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</si>
  <si>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</si>
  <si>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</si>
  <si>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</si>
  <si>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</si>
  <si>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</si>
  <si>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</si>
  <si>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</si>
  <si>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</si>
  <si>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</si>
  <si>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</si>
  <si>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</si>
  <si>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</si>
  <si>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</si>
  <si>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</si>
  <si>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</si>
  <si>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</si>
  <si>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</si>
  <si>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</si>
  <si>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</si>
  <si>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</si>
  <si>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</si>
  <si>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</si>
  <si>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</si>
  <si>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</si>
  <si>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</si>
  <si>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</si>
  <si>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</si>
  <si>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</si>
  <si>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</si>
  <si>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</si>
  <si>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</si>
  <si>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</si>
  <si>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</si>
  <si>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</si>
  <si>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</si>
  <si>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</si>
  <si>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</si>
  <si>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</si>
  <si>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</si>
  <si>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</si>
  <si>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</si>
  <si>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</si>
  <si>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</si>
  <si>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</si>
  <si>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</si>
  <si>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</si>
  <si>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</si>
  <si>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</si>
  <si>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</si>
  <si>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</si>
  <si>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</si>
  <si>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</si>
  <si>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</si>
  <si>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</si>
  <si>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</si>
  <si>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</si>
  <si>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</si>
  <si>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</si>
  <si>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</si>
  <si>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</si>
  <si>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</si>
  <si>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</si>
  <si>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</si>
  <si>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</si>
  <si>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</si>
  <si>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</si>
  <si>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</si>
  <si>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</si>
  <si>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</si>
  <si>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</si>
  <si>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</si>
  <si>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</si>
  <si>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</si>
  <si>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</si>
  <si>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</si>
  <si>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</si>
  <si>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</si>
  <si>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</si>
  <si>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</si>
  <si>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</si>
  <si>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</si>
  <si>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</si>
  <si>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</si>
  <si>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</si>
  <si>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</si>
  <si>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</si>
  <si>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</si>
  <si>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</si>
  <si>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</si>
  <si>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</si>
  <si>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</si>
  <si>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</si>
  <si>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</si>
  <si>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</si>
  <si>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</si>
  <si>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</si>
  <si>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</si>
  <si>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</si>
  <si>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</si>
  <si>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</si>
  <si>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</si>
  <si>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</si>
  <si>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</si>
  <si>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</si>
  <si>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</si>
  <si>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</si>
  <si>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</si>
  <si>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</si>
  <si>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</si>
  <si>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</si>
  <si>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</si>
  <si>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</si>
  <si>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</si>
  <si>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</si>
  <si>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</si>
  <si>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</si>
  <si>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</si>
  <si>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</si>
  <si>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</si>
  <si>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</si>
  <si>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</si>
  <si>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</si>
  <si>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</si>
  <si>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</si>
  <si>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</si>
  <si>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</si>
  <si>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</si>
  <si>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</si>
  <si>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</si>
  <si>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</si>
  <si>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</si>
  <si>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</si>
  <si>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</si>
  <si>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</si>
  <si>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</si>
  <si>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</si>
  <si>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</si>
  <si>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</si>
  <si>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</si>
  <si>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</si>
  <si>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</si>
  <si>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</si>
  <si>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</si>
  <si>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</si>
  <si>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</si>
  <si>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</si>
  <si>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</si>
  <si>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</si>
  <si>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</si>
  <si>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</si>
  <si>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</si>
  <si>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</si>
  <si>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</si>
  <si>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</si>
  <si>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</si>
  <si>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</si>
  <si>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</si>
  <si>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</si>
  <si>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</si>
  <si>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</si>
  <si>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</si>
  <si>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</si>
  <si>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</si>
  <si>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</si>
  <si>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</si>
  <si>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</si>
  <si>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</si>
  <si>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</si>
  <si>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</si>
  <si>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</si>
  <si>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</si>
  <si>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</si>
  <si>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</si>
  <si>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</si>
  <si>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</si>
  <si>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</si>
  <si>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</si>
  <si>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</si>
  <si>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</si>
  <si>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</si>
  <si>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</si>
  <si>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</si>
  <si>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</si>
  <si>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</si>
  <si>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</si>
  <si>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</si>
  <si>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</si>
  <si>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</si>
  <si>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</si>
  <si>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</si>
  <si>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</si>
  <si>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</si>
  <si>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</si>
  <si>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</si>
  <si>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</si>
  <si>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</si>
  <si>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</si>
  <si>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</si>
  <si>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</si>
  <si>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</si>
  <si>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</si>
  <si>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</si>
  <si>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</si>
  <si>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</si>
  <si>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</si>
  <si>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</si>
  <si>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</si>
  <si>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</si>
  <si>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</si>
  <si>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</si>
  <si>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</si>
  <si>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</si>
  <si>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</si>
  <si>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</si>
  <si>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</si>
  <si>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</si>
  <si>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</si>
  <si>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</si>
  <si>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</si>
  <si>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</si>
  <si>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</si>
  <si>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</si>
  <si>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</si>
  <si>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</si>
  <si>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</si>
  <si>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</si>
  <si>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</si>
  <si>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</si>
  <si>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</si>
  <si>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</si>
  <si>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</si>
  <si>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</si>
  <si>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</si>
  <si>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</si>
  <si>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</si>
  <si>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</si>
  <si>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</si>
  <si>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</si>
  <si>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</si>
  <si>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</si>
  <si>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</si>
  <si>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</si>
  <si>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</si>
  <si>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</si>
  <si>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</si>
  <si>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</si>
  <si>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</si>
  <si>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</si>
  <si>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</si>
  <si>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</si>
  <si>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</si>
  <si>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</si>
  <si>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</si>
  <si>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</si>
  <si>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</si>
  <si>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</si>
  <si>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</si>
  <si>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</si>
  <si>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</si>
  <si>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</si>
  <si>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</si>
  <si>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</si>
  <si>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</si>
  <si>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</si>
  <si>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</si>
  <si>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</si>
  <si>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</si>
  <si>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</si>
  <si>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</si>
  <si>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</si>
  <si>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</si>
  <si>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</si>
  <si>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</si>
  <si>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</si>
  <si>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</si>
  <si>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</si>
  <si>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</si>
  <si>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</si>
  <si>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</si>
  <si>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</si>
  <si>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</si>
  <si>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</si>
  <si>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</si>
  <si>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</si>
  <si>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</si>
  <si>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</si>
  <si>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</si>
  <si>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</si>
  <si>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</si>
  <si>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</si>
  <si>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</si>
  <si>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</si>
  <si>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</si>
  <si>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</si>
  <si>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</si>
  <si>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</si>
  <si>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</si>
  <si>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</si>
  <si>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</si>
  <si>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</si>
  <si>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</si>
  <si>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</si>
  <si>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</si>
  <si>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</si>
  <si>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</si>
  <si>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</si>
  <si>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</si>
  <si>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</si>
  <si>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</si>
  <si>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</si>
  <si>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</si>
  <si>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</si>
  <si>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</si>
  <si>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</si>
  <si>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</si>
  <si>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</si>
  <si>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</si>
  <si>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</si>
  <si>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</si>
  <si>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</si>
  <si>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</si>
  <si>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</si>
  <si>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</si>
  <si>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</si>
  <si>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</si>
  <si>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</si>
  <si>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</si>
  <si>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</si>
  <si>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</si>
  <si>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</si>
  <si>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</si>
  <si>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</si>
  <si>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</si>
  <si>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</si>
  <si>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</si>
  <si>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</si>
  <si>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</si>
  <si>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</si>
  <si>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</si>
  <si>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</si>
  <si>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</si>
  <si>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</si>
  <si>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</si>
  <si>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</si>
  <si>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</si>
  <si>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</si>
  <si>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</si>
  <si>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</si>
  <si>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</si>
  <si>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</si>
  <si>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</si>
  <si>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</si>
  <si>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</si>
  <si>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</si>
  <si>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</si>
  <si>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</si>
  <si>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</si>
  <si>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</si>
  <si>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</si>
  <si>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</si>
  <si>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</si>
  <si>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</si>
  <si>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</si>
  <si>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</si>
  <si>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</si>
  <si>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</si>
  <si>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</si>
  <si>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</si>
  <si>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</si>
  <si>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</si>
  <si>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</si>
  <si>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</si>
  <si>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</si>
  <si>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</si>
  <si>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</si>
  <si>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</si>
  <si>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</si>
  <si>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</si>
  <si>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</si>
  <si>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</si>
  <si>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</si>
  <si>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</si>
  <si>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</si>
  <si>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</si>
  <si>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</si>
  <si>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</si>
  <si>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</si>
  <si>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</si>
  <si>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</si>
  <si>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</si>
  <si>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</si>
  <si>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</si>
  <si>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</si>
  <si>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</si>
  <si>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</si>
  <si>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</si>
  <si>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</si>
  <si>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</si>
  <si>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</si>
  <si>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</si>
  <si>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</si>
  <si>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</si>
  <si>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</si>
  <si>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</si>
  <si>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</si>
  <si>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</si>
  <si>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</si>
  <si>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</si>
  <si>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</si>
  <si>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</si>
  <si>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</si>
  <si>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</si>
  <si>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</si>
  <si>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</si>
  <si>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</si>
  <si>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</si>
  <si>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</si>
  <si>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</si>
  <si>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</si>
  <si>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</si>
  <si>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</si>
  <si>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</si>
  <si>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</si>
  <si>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</si>
  <si>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</si>
  <si>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</si>
  <si>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</si>
  <si>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</si>
  <si>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</si>
  <si>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</si>
  <si>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</si>
  <si>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</si>
  <si>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</si>
  <si>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</si>
  <si>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</si>
  <si>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</si>
  <si>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</si>
  <si>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</si>
  <si>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</si>
  <si>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</si>
  <si>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</si>
  <si>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</si>
  <si>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</si>
  <si>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</si>
  <si>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</si>
  <si>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</si>
  <si>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</si>
  <si>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</si>
  <si>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</si>
  <si>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</si>
  <si>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</si>
  <si>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</si>
  <si>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</si>
  <si>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</si>
  <si>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</si>
  <si>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</si>
  <si>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</si>
  <si>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</si>
  <si>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</si>
  <si>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</si>
  <si>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</si>
  <si>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</si>
  <si>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</si>
  <si>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</si>
  <si>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</si>
  <si>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</si>
  <si>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</si>
  <si>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</si>
  <si>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</si>
  <si>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</si>
  <si>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</si>
  <si>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</si>
  <si>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</si>
  <si>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</si>
  <si>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</si>
  <si>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</si>
  <si>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</si>
  <si>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</si>
  <si>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</si>
  <si>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</si>
  <si>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</si>
  <si>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</si>
  <si>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</si>
  <si>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</si>
  <si>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</si>
  <si>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</si>
  <si>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</si>
  <si>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</si>
  <si>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</si>
  <si>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</si>
  <si>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</si>
  <si>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</si>
  <si>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</si>
  <si>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</si>
  <si>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</si>
  <si>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</si>
  <si>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</si>
  <si>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</si>
  <si>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</si>
  <si>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</si>
  <si>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</si>
  <si>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</si>
  <si>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</si>
  <si>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</si>
  <si>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</si>
  <si>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</si>
  <si>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</si>
  <si>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</si>
  <si>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</si>
  <si>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</si>
  <si>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</si>
  <si>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</si>
  <si>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</si>
  <si>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</si>
  <si>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</si>
  <si>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</si>
  <si>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</si>
  <si>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</si>
  <si>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</si>
  <si>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</si>
  <si>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</si>
  <si>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</si>
  <si>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</si>
  <si>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</si>
  <si>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</si>
  <si>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</si>
  <si>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</si>
  <si>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</si>
  <si>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</si>
  <si>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</si>
  <si>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</si>
  <si>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</si>
  <si>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</si>
  <si>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</si>
  <si>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</si>
  <si>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</si>
  <si>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</si>
  <si>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</si>
  <si>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</si>
  <si>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</si>
  <si>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</si>
  <si>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</si>
  <si>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</si>
  <si>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</si>
  <si>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</si>
  <si>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</si>
  <si>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</si>
  <si>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</si>
  <si>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</si>
  <si>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</si>
  <si>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</si>
  <si>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</si>
  <si>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</si>
  <si>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</si>
  <si>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</si>
  <si>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</si>
  <si>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</si>
  <si>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</si>
  <si>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</si>
  <si>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</si>
  <si>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</si>
  <si>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</si>
  <si>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</si>
  <si>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</si>
  <si>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</si>
  <si>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</si>
  <si>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</si>
  <si>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</si>
  <si>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</si>
  <si>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</si>
  <si>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</si>
  <si>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</si>
  <si>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</si>
  <si>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</si>
  <si>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</si>
  <si>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</si>
  <si>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</si>
  <si>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</si>
  <si>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</si>
  <si>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</si>
  <si>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</si>
  <si>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</si>
  <si>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</si>
  <si>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</si>
  <si>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</si>
  <si>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</si>
  <si>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</si>
  <si>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</si>
  <si>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</si>
  <si>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</si>
  <si>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</si>
  <si>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</si>
  <si>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</si>
  <si>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</si>
  <si>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</si>
  <si>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</si>
  <si>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</si>
  <si>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</si>
  <si>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</si>
  <si>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</si>
  <si>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</si>
  <si>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</si>
  <si>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</si>
  <si>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</si>
  <si>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</si>
  <si>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</si>
  <si>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</si>
  <si>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</si>
  <si>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</si>
  <si>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</si>
  <si>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</si>
  <si>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</si>
  <si>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</si>
  <si>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</si>
  <si>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</si>
  <si>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</si>
  <si>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</si>
  <si>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</si>
  <si>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</si>
  <si>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</si>
  <si>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</si>
  <si>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</si>
  <si>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</si>
  <si>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</si>
  <si>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</si>
  <si>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</si>
  <si>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</si>
  <si>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</si>
  <si>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</si>
  <si>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</si>
  <si>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</si>
  <si>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</si>
  <si>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</si>
  <si>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</si>
  <si>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</si>
  <si>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</si>
  <si>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</si>
  <si>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</si>
  <si>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</si>
  <si>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</si>
  <si>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</si>
  <si>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</si>
  <si>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</si>
  <si>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</si>
  <si>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</si>
  <si>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</si>
  <si>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</si>
  <si>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</si>
  <si>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</si>
  <si>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</si>
  <si>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</si>
  <si>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</si>
  <si>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</si>
  <si>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</si>
  <si>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</si>
  <si>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</si>
  <si>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</si>
  <si>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</si>
  <si>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</si>
  <si>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</si>
  <si>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</si>
  <si>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</si>
  <si>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</si>
  <si>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</si>
  <si>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</si>
  <si>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</si>
  <si>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</si>
  <si>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</si>
  <si>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</si>
  <si>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</si>
  <si>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</si>
  <si>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</si>
  <si>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</si>
  <si>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</si>
  <si>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</si>
  <si>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</si>
  <si>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</si>
  <si>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</si>
  <si>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</si>
  <si>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</si>
  <si>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</si>
  <si>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</si>
  <si>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</si>
  <si>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</si>
  <si>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</si>
  <si>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</si>
  <si>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</si>
  <si>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</si>
  <si>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</si>
  <si>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</si>
  <si>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</si>
  <si>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</si>
  <si>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</si>
  <si>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</si>
  <si>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</si>
  <si>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</si>
  <si>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</si>
  <si>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</si>
  <si>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</si>
  <si>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</si>
  <si>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</si>
  <si>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</si>
  <si>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</si>
  <si>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</si>
  <si>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</si>
  <si>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</si>
  <si>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</si>
  <si>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</si>
  <si>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</si>
  <si>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</si>
  <si>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</si>
  <si>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</si>
  <si>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</si>
  <si>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</si>
  <si>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</si>
  <si>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</si>
  <si>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</si>
  <si>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</si>
  <si>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</si>
  <si>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</si>
  <si>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</si>
  <si>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</si>
  <si>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</si>
  <si>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</si>
  <si>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</si>
  <si>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</si>
  <si>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</si>
  <si>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</si>
  <si>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</si>
  <si>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</si>
  <si>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</si>
  <si>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</si>
  <si>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</si>
  <si>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</si>
  <si>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</si>
  <si>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</si>
  <si>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</si>
  <si>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</si>
  <si>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</si>
  <si>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</si>
  <si>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</si>
  <si>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</si>
  <si>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</si>
  <si>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</si>
  <si>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</si>
  <si>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</si>
  <si>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</si>
  <si>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</si>
  <si>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</si>
  <si>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</si>
  <si>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</si>
  <si>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</si>
  <si>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</si>
  <si>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</si>
  <si>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</si>
  <si>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</si>
  <si>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</si>
  <si>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</si>
  <si>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</si>
  <si>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</si>
  <si>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</si>
  <si>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</si>
  <si>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</si>
  <si>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</si>
  <si>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</si>
  <si>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</si>
  <si>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</si>
  <si>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</si>
  <si>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</si>
  <si>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</si>
  <si>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</si>
  <si>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</si>
  <si>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</si>
  <si>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</si>
  <si>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</si>
  <si>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</si>
  <si>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</si>
  <si>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</si>
  <si>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</si>
  <si>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</si>
  <si>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</si>
  <si>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</si>
  <si>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</si>
  <si>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</si>
  <si>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</si>
  <si>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</si>
  <si>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</si>
  <si>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</si>
  <si>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</si>
  <si>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</si>
  <si>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</si>
  <si>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</si>
  <si>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</si>
  <si>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</si>
  <si>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</si>
  <si>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</si>
  <si>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</si>
  <si>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</si>
  <si>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</si>
  <si>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</si>
  <si>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</si>
  <si>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</si>
  <si>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</si>
  <si>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</si>
  <si>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</si>
  <si>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</si>
  <si>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</si>
  <si>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</si>
  <si>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</si>
  <si>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</si>
  <si>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</si>
  <si>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</si>
  <si>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</si>
  <si>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</si>
  <si>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</si>
  <si>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</si>
  <si>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</si>
  <si>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</si>
  <si>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</si>
  <si>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</si>
  <si>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</si>
  <si>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</si>
  <si>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</si>
  <si>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</si>
  <si>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</si>
  <si>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</si>
  <si>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</si>
  <si>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</si>
  <si>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</si>
  <si>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</si>
  <si>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</si>
  <si>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</si>
  <si>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</si>
  <si>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</si>
  <si>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</si>
  <si>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</si>
  <si>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</si>
  <si>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</si>
  <si>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</si>
  <si>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</si>
  <si>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</si>
  <si>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</si>
  <si>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</si>
  <si>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</si>
  <si>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</si>
  <si>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</si>
  <si>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</si>
  <si>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</si>
  <si>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</si>
  <si>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</si>
  <si>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</si>
  <si>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</si>
  <si>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</si>
  <si>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</si>
  <si>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</si>
  <si>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</si>
  <si>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</si>
  <si>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</si>
  <si>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</si>
  <si>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</si>
  <si>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</si>
  <si>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</si>
  <si>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</si>
  <si>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</si>
  <si>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</si>
  <si>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</si>
  <si>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</si>
  <si>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</si>
  <si>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</si>
  <si>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</si>
  <si>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</si>
  <si>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</si>
  <si>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</si>
  <si>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</si>
  <si>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</si>
  <si>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</si>
  <si>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</si>
  <si>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</si>
  <si>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</si>
  <si>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</si>
  <si>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</si>
  <si>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</si>
  <si>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</si>
  <si>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</si>
  <si>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</si>
  <si>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</si>
  <si>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</si>
  <si>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</si>
  <si>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</si>
  <si>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</si>
  <si>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</si>
  <si>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</si>
  <si>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</si>
  <si>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</si>
  <si>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</si>
  <si>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</si>
  <si>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</si>
  <si>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</si>
  <si>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</si>
  <si>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</si>
  <si>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</si>
  <si>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</si>
  <si>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</si>
  <si>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</si>
  <si>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</si>
  <si>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</si>
  <si>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</si>
  <si>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</si>
  <si>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</si>
  <si>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</si>
  <si>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</si>
  <si>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</si>
  <si>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</si>
  <si>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</si>
  <si>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</si>
  <si>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</si>
  <si>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</si>
  <si>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</si>
  <si>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</si>
  <si>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</si>
  <si>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</si>
  <si>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</si>
  <si>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</si>
  <si>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</si>
  <si>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</si>
  <si>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</si>
  <si>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</si>
  <si>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</si>
  <si>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</si>
  <si>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</si>
  <si>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</si>
  <si>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</si>
  <si>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</si>
  <si>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</si>
  <si>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</si>
  <si>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</si>
  <si>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</si>
  <si>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</si>
  <si>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</si>
  <si>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</si>
  <si>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</si>
  <si>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</si>
  <si>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</si>
  <si>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</si>
  <si>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</si>
  <si>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</si>
  <si>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</si>
  <si>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</si>
  <si>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</si>
  <si>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</si>
  <si>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</si>
  <si>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</si>
  <si>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</si>
  <si>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</si>
  <si>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</si>
  <si>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</si>
  <si>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</si>
  <si>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</si>
  <si>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</si>
  <si>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</si>
  <si>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</si>
  <si>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</si>
  <si>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</si>
  <si>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</si>
  <si>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</si>
  <si>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</si>
  <si>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</si>
  <si>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</si>
  <si>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</si>
  <si>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</si>
  <si>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</si>
  <si>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</si>
  <si>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</si>
  <si>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</si>
  <si>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</si>
  <si>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</si>
  <si>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</si>
  <si>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</si>
  <si>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</si>
  <si>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</si>
  <si>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</si>
  <si>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</si>
  <si>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</si>
  <si>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</si>
  <si>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</si>
  <si>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</si>
  <si>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</si>
  <si>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</si>
  <si>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</si>
  <si>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</si>
  <si>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</si>
  <si>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</si>
  <si>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</si>
  <si>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</si>
  <si>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</si>
  <si>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</si>
  <si>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</si>
  <si>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</si>
  <si>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</si>
  <si>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</si>
  <si>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</si>
  <si>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</si>
  <si>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</si>
  <si>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</si>
  <si>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</si>
  <si>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</si>
  <si>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</si>
  <si>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</si>
  <si>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</si>
  <si>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</si>
  <si>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</si>
  <si>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</si>
  <si>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</si>
  <si>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</si>
  <si>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</si>
  <si>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</si>
  <si>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</si>
  <si>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</si>
  <si>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</si>
  <si>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</si>
  <si>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</si>
  <si>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</si>
  <si>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</si>
  <si>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</si>
  <si>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</si>
  <si>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</si>
  <si>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</si>
  <si>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</si>
  <si>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</si>
  <si>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</si>
  <si>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</si>
  <si>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</si>
  <si>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</si>
  <si>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</si>
  <si>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</si>
  <si>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</si>
  <si>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</si>
  <si>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</si>
  <si>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</si>
  <si>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</si>
  <si>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</si>
  <si>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</si>
  <si>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</si>
  <si>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</si>
  <si>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</si>
  <si>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</si>
  <si>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</si>
  <si>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</si>
  <si>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</si>
  <si>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</si>
  <si>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</si>
  <si>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</si>
  <si>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</si>
  <si>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</si>
  <si>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</si>
  <si>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</si>
  <si>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</si>
  <si>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</si>
  <si>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</si>
  <si>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</si>
  <si>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</si>
  <si>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</si>
  <si>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</si>
  <si>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</si>
  <si>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</si>
  <si>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</si>
  <si>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</si>
  <si>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</si>
  <si>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</si>
  <si>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</si>
  <si>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</si>
  <si>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</si>
  <si>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</si>
  <si>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</si>
  <si>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</si>
  <si>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</si>
  <si>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</si>
  <si>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</si>
  <si>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</si>
  <si>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</si>
  <si>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</si>
  <si>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</si>
  <si>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</si>
  <si>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</si>
  <si>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</si>
  <si>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</si>
  <si>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</si>
  <si>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</si>
  <si>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</si>
  <si>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</si>
  <si>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</si>
  <si>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</si>
  <si>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</si>
  <si>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</si>
  <si>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</si>
  <si>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</si>
  <si>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</si>
  <si>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</si>
  <si>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</si>
  <si>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</si>
  <si>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</si>
  <si>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</si>
  <si>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</si>
  <si>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</si>
  <si>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</si>
  <si>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</si>
  <si>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</si>
  <si>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</si>
  <si>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</si>
  <si>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</si>
  <si>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</si>
  <si>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</si>
  <si>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</si>
  <si>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</si>
  <si>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</si>
  <si>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</si>
  <si>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</si>
  <si>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</si>
  <si>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</si>
  <si>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</si>
  <si>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</si>
  <si>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</si>
  <si>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</si>
  <si>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</si>
  <si>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</si>
  <si>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</si>
  <si>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</si>
  <si>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</si>
  <si>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</si>
  <si>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</si>
  <si>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</si>
  <si>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</si>
  <si>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</si>
  <si>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</si>
  <si>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</si>
  <si>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</si>
  <si>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</si>
  <si>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</si>
  <si>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</si>
  <si>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</si>
  <si>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</si>
  <si>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</si>
  <si>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</si>
  <si>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</si>
  <si>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</si>
  <si>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</si>
  <si>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</si>
  <si>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</si>
  <si>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</si>
  <si>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</si>
  <si>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</si>
  <si>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</si>
  <si>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</si>
  <si>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</si>
  <si>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</si>
  <si>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</si>
  <si>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</si>
  <si>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</si>
  <si>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</si>
  <si>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</si>
  <si>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</si>
  <si>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</si>
  <si>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</si>
  <si>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</si>
  <si>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</si>
  <si>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</si>
  <si>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</si>
  <si>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</si>
  <si>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</si>
  <si>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</si>
  <si>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</si>
  <si>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</si>
  <si>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</si>
  <si>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</si>
  <si>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</si>
  <si>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</si>
  <si>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</si>
  <si>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</si>
  <si>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</si>
  <si>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</si>
  <si>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</si>
  <si>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</si>
  <si>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</si>
  <si>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</si>
  <si>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</si>
  <si>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</si>
  <si>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</si>
  <si>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</si>
  <si>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</si>
  <si>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</si>
  <si>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</si>
  <si>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</si>
  <si>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</si>
  <si>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</si>
  <si>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</si>
  <si>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</si>
  <si>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</si>
  <si>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</si>
  <si>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</si>
  <si>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</si>
  <si>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</si>
  <si>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</si>
  <si>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</si>
  <si>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</si>
  <si>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</si>
  <si>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</si>
  <si>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</si>
  <si>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</si>
  <si>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</si>
  <si>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</si>
  <si>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</si>
  <si>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</si>
  <si>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</si>
  <si>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</si>
  <si>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</si>
  <si>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</si>
  <si>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</si>
  <si>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</si>
  <si>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</si>
  <si>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</si>
  <si>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</si>
  <si>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</si>
  <si>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</si>
  <si>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</si>
  <si>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</si>
  <si>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</si>
  <si>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</si>
  <si>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</si>
  <si>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</si>
  <si>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</si>
  <si>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</si>
  <si>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</si>
  <si>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</si>
  <si>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</si>
  <si>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</si>
  <si>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</si>
  <si>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</si>
  <si>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</si>
  <si>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</si>
  <si>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</si>
  <si>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</si>
  <si>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</si>
  <si>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</si>
  <si>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</si>
  <si>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</si>
  <si>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</si>
  <si>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</si>
  <si>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</si>
  <si>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</si>
  <si>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</si>
  <si>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</si>
  <si>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</si>
  <si>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</si>
  <si>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</si>
  <si>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</si>
  <si>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</si>
  <si>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</si>
  <si>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</si>
  <si>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</si>
  <si>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</si>
  <si>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</si>
  <si>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</si>
  <si>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</si>
  <si>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</si>
  <si>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</si>
  <si>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</si>
  <si>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</si>
  <si>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</si>
  <si>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</si>
  <si>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</si>
  <si>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</si>
  <si>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</si>
  <si>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</si>
  <si>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</si>
  <si>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</si>
  <si>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</si>
  <si>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</si>
  <si>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</si>
  <si>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</si>
  <si>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</si>
  <si>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</si>
  <si>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</si>
  <si>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</si>
  <si>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</si>
  <si>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</si>
  <si>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</si>
  <si>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</si>
  <si>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</si>
  <si>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</si>
  <si>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</si>
  <si>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</si>
  <si>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</si>
  <si>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</si>
  <si>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</si>
  <si>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</si>
  <si>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</si>
  <si>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</si>
  <si>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</si>
  <si>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</si>
  <si>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</si>
  <si>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</si>
  <si>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</si>
  <si>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</si>
  <si>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</si>
  <si>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</si>
  <si>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</si>
  <si>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</si>
  <si>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</si>
  <si>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</si>
  <si>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</si>
  <si>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</si>
  <si>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</si>
  <si>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</si>
  <si>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</si>
  <si>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</si>
  <si>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</si>
  <si>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</si>
  <si>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</si>
  <si>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</si>
  <si>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</si>
  <si>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</si>
  <si>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</si>
  <si>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</si>
  <si>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</si>
  <si>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</si>
  <si>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</si>
  <si>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</si>
  <si>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</si>
  <si>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</si>
  <si>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</si>
  <si>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</si>
  <si>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</si>
  <si>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</si>
  <si>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</si>
  <si>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</si>
  <si>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</si>
  <si>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</si>
  <si>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</si>
  <si>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</si>
  <si>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</si>
  <si>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</si>
  <si>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</si>
  <si>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</si>
  <si>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</si>
  <si>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</si>
  <si>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</si>
  <si>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</si>
  <si>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</si>
  <si>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</si>
  <si>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</si>
  <si>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</si>
  <si>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</si>
  <si>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</si>
  <si>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</si>
  <si>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</si>
  <si>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</si>
  <si>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</si>
  <si>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</si>
  <si>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</si>
  <si>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</si>
  <si>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</si>
  <si>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</si>
  <si>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</si>
  <si>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</si>
  <si>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</si>
  <si>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</si>
  <si>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</si>
  <si>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</si>
  <si>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</si>
  <si>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</si>
  <si>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</si>
  <si>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</si>
  <si>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</si>
  <si>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</si>
  <si>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</si>
  <si>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</si>
  <si>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</si>
  <si>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</si>
  <si>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</si>
  <si>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</si>
  <si>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</si>
  <si>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</si>
  <si>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</si>
  <si>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</si>
  <si>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</si>
  <si>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</si>
  <si>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</si>
  <si>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</si>
  <si>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</si>
  <si>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</si>
  <si>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</si>
  <si>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</si>
  <si>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</si>
  <si>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</si>
  <si>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</si>
  <si>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</si>
  <si>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</si>
  <si>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</si>
  <si>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</si>
  <si>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</si>
  <si>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</si>
  <si>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</si>
  <si>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</si>
  <si>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</si>
  <si>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</si>
  <si>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</si>
  <si>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</si>
  <si>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</si>
  <si>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</si>
  <si>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</si>
  <si>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</si>
  <si>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</si>
  <si>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</si>
  <si>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</si>
  <si>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</si>
  <si>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</si>
  <si>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</si>
  <si>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</si>
  <si>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</si>
  <si>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</si>
  <si>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</si>
  <si>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</si>
  <si>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</si>
  <si>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</si>
  <si>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</si>
  <si>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</si>
  <si>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</si>
  <si>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</si>
  <si>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</si>
  <si>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</si>
  <si>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</si>
  <si>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</si>
  <si>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</si>
  <si>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</si>
  <si>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</si>
  <si>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</si>
  <si>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</si>
  <si>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</si>
  <si>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</si>
  <si>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</si>
  <si>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</si>
  <si>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</si>
  <si>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</si>
  <si>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</si>
  <si>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</si>
  <si>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</si>
  <si>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</si>
  <si>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</si>
  <si>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</si>
  <si>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</si>
  <si>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</si>
  <si>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</si>
  <si>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</si>
  <si>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</si>
  <si>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</si>
  <si>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</si>
  <si>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</si>
  <si>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</si>
  <si>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</si>
  <si>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</si>
  <si>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</si>
  <si>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</si>
  <si>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</si>
  <si>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</si>
  <si>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</si>
  <si>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</si>
  <si>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</si>
  <si>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</si>
  <si>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</si>
  <si>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</si>
  <si>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</si>
  <si>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</si>
  <si>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</si>
  <si>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</si>
  <si>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</si>
  <si>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</si>
  <si>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</si>
  <si>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</si>
  <si>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</si>
  <si>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</si>
  <si>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</si>
  <si>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</si>
  <si>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</si>
  <si>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</si>
  <si>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</si>
  <si>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</si>
  <si>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</si>
  <si>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</si>
  <si>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</si>
  <si>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</si>
  <si>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</si>
  <si>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</si>
  <si>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</si>
  <si>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</si>
  <si>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</si>
  <si>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</si>
  <si>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</si>
  <si>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</si>
  <si>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</si>
  <si>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</si>
  <si>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</si>
  <si>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</si>
  <si>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</si>
  <si>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</si>
  <si>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</si>
  <si>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</si>
  <si>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</si>
  <si>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</si>
  <si>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</si>
  <si>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</si>
  <si>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</si>
  <si>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</si>
  <si>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</si>
  <si>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</si>
  <si>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</si>
  <si>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</si>
  <si>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</si>
  <si>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</si>
  <si>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</si>
  <si>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</si>
  <si>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</si>
  <si>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</si>
  <si>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</si>
  <si>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</si>
  <si>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</si>
  <si>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</si>
  <si>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</si>
  <si>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</si>
  <si>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</si>
  <si>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</si>
  <si>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</si>
  <si>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</si>
  <si>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</si>
  <si>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</si>
  <si>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</si>
  <si>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</si>
  <si>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</si>
  <si>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</si>
  <si>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</si>
  <si>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</si>
  <si>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</si>
  <si>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</si>
  <si>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</si>
  <si>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</si>
  <si>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</si>
  <si>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</si>
  <si>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</si>
  <si>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</si>
  <si>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</si>
  <si>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</si>
  <si>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</si>
  <si>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</si>
  <si>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</si>
  <si>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</si>
  <si>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</si>
  <si>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</si>
  <si>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</si>
  <si>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</si>
  <si>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</si>
  <si>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</si>
  <si>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</si>
  <si>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</si>
  <si>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</si>
  <si>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</si>
  <si>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</si>
  <si>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</si>
  <si>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</si>
  <si>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</si>
  <si>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</si>
  <si>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</si>
  <si>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</si>
  <si>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</si>
  <si>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</si>
  <si>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</si>
  <si>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</si>
  <si>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</si>
  <si>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</si>
  <si>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</si>
  <si>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</si>
  <si>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</si>
  <si>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</si>
  <si>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</si>
  <si>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</si>
  <si>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</si>
  <si>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</si>
  <si>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</si>
  <si>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</si>
  <si>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</si>
  <si>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</si>
  <si>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</si>
  <si>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</si>
  <si>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</si>
  <si>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</si>
  <si>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</si>
  <si>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</si>
  <si>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</si>
  <si>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</si>
  <si>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</si>
  <si>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</si>
  <si>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</si>
  <si>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</si>
  <si>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</si>
  <si>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</si>
  <si>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</si>
  <si>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</si>
  <si>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</si>
  <si>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</si>
  <si>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</si>
  <si>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</si>
  <si>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</si>
  <si>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</si>
  <si>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</si>
  <si>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</si>
  <si>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</si>
  <si>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</si>
  <si>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</si>
  <si>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</si>
  <si>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</si>
  <si>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</si>
  <si>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</si>
  <si>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</si>
  <si>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</si>
  <si>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</si>
  <si>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</si>
  <si>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</si>
  <si>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</si>
  <si>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</si>
  <si>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</si>
  <si>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</si>
  <si>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</si>
  <si>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</si>
  <si>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</si>
  <si>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</si>
  <si>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</si>
  <si>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</si>
  <si>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</si>
  <si>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</si>
  <si>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</si>
  <si>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</si>
  <si>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</si>
  <si>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</si>
  <si>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</si>
  <si>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</si>
  <si>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</si>
  <si>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</si>
  <si>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</si>
  <si>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</si>
  <si>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</si>
  <si>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</si>
  <si>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</si>
  <si>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</si>
  <si>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</si>
  <si>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</si>
  <si>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</si>
  <si>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</si>
  <si>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</si>
  <si>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</si>
  <si>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</si>
  <si>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</si>
  <si>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</si>
  <si>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</si>
  <si>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</si>
  <si>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</si>
  <si>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</si>
  <si>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</si>
  <si>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</si>
  <si>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</si>
  <si>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</si>
  <si>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</si>
  <si>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</si>
  <si>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</si>
  <si>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</si>
  <si>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</si>
  <si>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</si>
  <si>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</si>
  <si>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</si>
  <si>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</si>
  <si>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</si>
  <si>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</si>
  <si>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</si>
  <si>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</si>
  <si>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</si>
  <si>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</si>
  <si>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</si>
  <si>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</si>
  <si>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</si>
  <si>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</si>
  <si>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</si>
  <si>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</si>
  <si>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</si>
  <si>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</si>
  <si>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</si>
  <si>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</si>
  <si>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</si>
  <si>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</si>
  <si>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</si>
  <si>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</si>
  <si>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</si>
  <si>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</si>
  <si>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</si>
  <si>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</si>
  <si>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</si>
  <si>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</si>
  <si>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</si>
  <si>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</si>
  <si>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</si>
  <si>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</si>
  <si>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</si>
  <si>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</si>
  <si>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</si>
  <si>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</si>
  <si>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</si>
  <si>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</si>
  <si>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</si>
  <si>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</si>
  <si>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</si>
  <si>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</si>
  <si>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</si>
  <si>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</si>
  <si>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</si>
  <si>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</si>
  <si>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</si>
  <si>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</si>
  <si>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</si>
  <si>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</si>
  <si>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</si>
  <si>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</si>
  <si>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</si>
  <si>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</si>
  <si>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</si>
  <si>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</si>
  <si>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</si>
  <si>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</si>
  <si>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</si>
  <si>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</si>
  <si>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</si>
  <si>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</si>
  <si>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</si>
  <si>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</si>
  <si>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</si>
  <si>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</si>
  <si>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</si>
  <si>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</si>
  <si>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</si>
  <si>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</si>
  <si>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</si>
  <si>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</si>
  <si>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</si>
  <si>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</si>
  <si>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</si>
  <si>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</si>
  <si>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</si>
  <si>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</si>
  <si>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</si>
  <si>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</si>
  <si>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</si>
  <si>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</si>
  <si>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</si>
  <si>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</si>
  <si>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</si>
  <si>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</si>
  <si>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</si>
  <si>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</si>
  <si>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</si>
  <si>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</si>
  <si>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</si>
  <si>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</si>
  <si>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</si>
  <si>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</si>
  <si>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</si>
  <si>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</si>
  <si>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</si>
  <si>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</si>
  <si>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</si>
  <si>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</si>
  <si>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</si>
  <si>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</si>
  <si>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</si>
  <si>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</si>
  <si>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</si>
  <si>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</si>
  <si>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</si>
  <si>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</si>
  <si>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</si>
  <si>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</si>
  <si>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</si>
  <si>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</si>
  <si>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</si>
  <si>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</si>
  <si>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</si>
  <si>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</si>
  <si>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</si>
  <si>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</si>
  <si>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</si>
  <si>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</si>
  <si>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</si>
  <si>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</si>
  <si>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</si>
  <si>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</si>
  <si>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</si>
  <si>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</si>
  <si>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</si>
  <si>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</si>
  <si>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</si>
  <si>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</si>
  <si>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</si>
  <si>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</si>
  <si>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</si>
  <si>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</si>
  <si>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</si>
  <si>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</si>
  <si>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</si>
  <si>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</si>
  <si>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</si>
  <si>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</si>
  <si>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</si>
  <si>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</si>
  <si>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</si>
  <si>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</si>
  <si>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</si>
  <si>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</si>
  <si>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</si>
  <si>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</si>
  <si>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</si>
  <si>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</si>
  <si>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</si>
  <si>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</si>
  <si>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</si>
  <si>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</si>
  <si>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</si>
  <si>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</si>
  <si>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</si>
  <si>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</si>
  <si>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</si>
  <si>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</si>
  <si>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</si>
  <si>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</si>
  <si>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</si>
  <si>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</si>
  <si>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</si>
  <si>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</si>
  <si>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</si>
  <si>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</si>
  <si>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</si>
  <si>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</si>
  <si>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</si>
  <si>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</si>
  <si>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</si>
  <si>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</si>
  <si>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</si>
  <si>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</si>
  <si>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</si>
  <si>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</si>
  <si>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</si>
  <si>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</si>
  <si>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</si>
  <si>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</si>
  <si>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</si>
  <si>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</si>
  <si>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</si>
  <si>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</si>
  <si>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</si>
  <si>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</si>
  <si>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</si>
  <si>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</si>
  <si>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</si>
  <si>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</si>
  <si>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</si>
  <si>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</si>
  <si>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</si>
  <si>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</si>
  <si>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</si>
  <si>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</si>
  <si>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</si>
  <si>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</si>
  <si>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</si>
  <si>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</si>
  <si>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</si>
  <si>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</si>
  <si>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</si>
  <si>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</si>
  <si>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</si>
  <si>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</si>
  <si>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</si>
  <si>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</si>
  <si>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</si>
  <si>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</si>
  <si>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</si>
  <si>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</si>
  <si>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</si>
  <si>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</si>
  <si>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</si>
  <si>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</si>
  <si>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</si>
  <si>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</si>
  <si>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</si>
  <si>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</si>
  <si>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</si>
  <si>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</si>
  <si>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</si>
  <si>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</si>
  <si>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</si>
  <si>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</si>
  <si>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</si>
  <si>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</si>
  <si>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</si>
  <si>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</si>
  <si>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</si>
  <si>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</si>
  <si>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</si>
  <si>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</si>
  <si>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</si>
  <si>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</si>
  <si>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</si>
  <si>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</si>
  <si>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</si>
  <si>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</si>
  <si>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</si>
  <si>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</si>
  <si>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</si>
  <si>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</si>
  <si>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</si>
  <si>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</si>
  <si>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</si>
  <si>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</si>
  <si>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</si>
  <si>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</si>
  <si>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</si>
  <si>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</si>
  <si>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</si>
  <si>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</si>
  <si>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</si>
  <si>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</si>
  <si>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</si>
  <si>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</si>
  <si>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</si>
  <si>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</si>
  <si>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</si>
  <si>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</si>
  <si>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</si>
  <si>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</si>
  <si>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</si>
  <si>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</si>
  <si>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</si>
  <si>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</si>
  <si>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</si>
  <si>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</si>
  <si>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</si>
  <si>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</si>
  <si>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</si>
  <si>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</si>
  <si>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</si>
  <si>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</si>
  <si>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</si>
  <si>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</si>
  <si>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</si>
  <si>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</si>
  <si>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</si>
  <si>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</si>
  <si>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</si>
  <si>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</si>
  <si>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</si>
  <si>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</si>
  <si>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</si>
  <si>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</si>
  <si>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</si>
  <si>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</si>
  <si>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</si>
  <si>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</si>
  <si>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</si>
  <si>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</si>
  <si>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</si>
  <si>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</si>
  <si>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</si>
  <si>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</si>
  <si>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</si>
  <si>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</si>
  <si>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</si>
  <si>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</si>
  <si>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</si>
  <si>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</si>
  <si>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</si>
  <si>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</si>
  <si>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</si>
  <si>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</si>
  <si>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</si>
  <si>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</si>
  <si>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</si>
  <si>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</si>
  <si>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</si>
  <si>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</si>
  <si>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</si>
  <si>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</si>
  <si>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</si>
  <si>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</si>
  <si>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</si>
  <si>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</si>
  <si>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</si>
  <si>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</si>
  <si>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</si>
  <si>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</si>
  <si>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</si>
  <si>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</si>
  <si>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</si>
  <si>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</si>
  <si>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</si>
  <si>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</si>
  <si>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</si>
  <si>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</si>
  <si>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</si>
  <si>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</si>
  <si>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</si>
  <si>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</si>
  <si>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</si>
  <si>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</si>
  <si>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</si>
  <si>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</si>
  <si>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</si>
  <si>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</si>
  <si>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</si>
  <si>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</si>
  <si>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</si>
  <si>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</si>
  <si>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</si>
  <si>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</si>
  <si>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</si>
  <si>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</si>
  <si>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</si>
  <si>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</si>
  <si>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</si>
  <si>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</si>
  <si>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</si>
  <si>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</si>
  <si>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</si>
  <si>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</si>
  <si>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</si>
  <si>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</si>
  <si>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</si>
  <si>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</si>
  <si>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</si>
  <si>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</si>
  <si>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</si>
  <si>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</si>
  <si>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</si>
  <si>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</si>
  <si>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</si>
  <si>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</si>
  <si>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</si>
  <si>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</si>
  <si>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</si>
  <si>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</si>
  <si>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</si>
  <si>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</si>
  <si>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</si>
  <si>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</si>
  <si>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</si>
  <si>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</si>
  <si>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</si>
  <si>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</si>
  <si>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</si>
  <si>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</si>
  <si>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</si>
  <si>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</si>
  <si>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</si>
  <si>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</si>
  <si>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</si>
  <si>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</si>
  <si>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</si>
  <si>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</si>
  <si>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</si>
  <si>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</si>
  <si>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</si>
  <si>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</si>
  <si>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</si>
  <si>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</si>
  <si>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</si>
  <si>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</si>
  <si>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</si>
  <si>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</si>
  <si>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</si>
  <si>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</si>
  <si>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</si>
  <si>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</si>
  <si>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</si>
  <si>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</si>
  <si>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</si>
  <si>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</si>
  <si>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</si>
  <si>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</si>
  <si>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</si>
  <si>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</si>
  <si>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</si>
  <si>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</si>
  <si>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</si>
  <si>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</si>
  <si>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</si>
  <si>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</si>
  <si>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</si>
  <si>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</si>
  <si>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</si>
  <si>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</si>
  <si>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</si>
  <si>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</si>
  <si>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</si>
  <si>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</si>
  <si>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</si>
  <si>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</si>
  <si>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</si>
  <si>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</si>
  <si>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</si>
  <si>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</si>
  <si>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</si>
  <si>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</si>
  <si>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</si>
  <si>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</si>
  <si>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</si>
  <si>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</si>
  <si>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</si>
  <si>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</si>
  <si>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</si>
  <si>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</si>
  <si>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</si>
  <si>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</si>
  <si>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</si>
  <si>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</si>
  <si>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</si>
  <si>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</si>
  <si>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</si>
  <si>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</si>
  <si>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</si>
  <si>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</si>
  <si>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</si>
  <si>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</si>
  <si>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</si>
  <si>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</si>
  <si>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</si>
  <si>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</si>
  <si>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</si>
  <si>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</si>
  <si>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</si>
  <si>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</si>
  <si>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</si>
  <si>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</si>
  <si>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</si>
  <si>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</si>
  <si>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</si>
  <si>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</si>
  <si>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</si>
  <si>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</si>
  <si>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</si>
  <si>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</si>
  <si>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</si>
  <si>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</si>
  <si>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</si>
  <si>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</si>
  <si>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</si>
  <si>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</si>
  <si>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</si>
  <si>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</si>
  <si>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</si>
  <si>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</si>
  <si>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</si>
  <si>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</si>
  <si>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</si>
  <si>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</si>
  <si>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</si>
  <si>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</si>
  <si>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</si>
  <si>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</si>
  <si>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</si>
  <si>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</si>
  <si>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</si>
  <si>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</si>
  <si>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</si>
  <si>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</si>
  <si>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</si>
  <si>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</si>
  <si>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</si>
  <si>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</si>
  <si>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</si>
  <si>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</si>
  <si>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</si>
  <si>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</si>
  <si>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</si>
  <si>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</si>
  <si>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</si>
  <si>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</si>
  <si>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</si>
  <si>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</si>
  <si>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</si>
  <si>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</si>
  <si>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</si>
  <si>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</si>
  <si>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</si>
  <si>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</si>
  <si>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</si>
  <si>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</si>
  <si>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</si>
  <si>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</si>
  <si>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</si>
  <si>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</si>
  <si>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</si>
  <si>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</si>
  <si>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</si>
  <si>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</si>
  <si>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</si>
  <si>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</si>
  <si>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</si>
  <si>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</si>
  <si>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</si>
  <si>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</si>
  <si>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</si>
  <si>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</si>
  <si>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</si>
  <si>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</si>
  <si>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</si>
  <si>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</si>
  <si>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</si>
  <si>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</si>
  <si>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</si>
  <si>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</si>
  <si>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</si>
  <si>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</si>
  <si>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</si>
  <si>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</si>
  <si>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</si>
  <si>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</si>
  <si>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</si>
  <si>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</si>
  <si>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</si>
  <si>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</si>
  <si>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</si>
  <si>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</si>
  <si>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</si>
  <si>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</si>
  <si>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</si>
  <si>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</si>
  <si>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</si>
  <si>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</si>
  <si>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</si>
  <si>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</si>
  <si>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</si>
  <si>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</si>
  <si>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</si>
  <si>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</si>
  <si>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</si>
  <si>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</si>
  <si>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</si>
  <si>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</si>
  <si>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</si>
  <si>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</si>
  <si>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</si>
  <si>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</si>
  <si>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</si>
  <si>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</si>
  <si>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</si>
  <si>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</si>
  <si>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</si>
  <si>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</si>
  <si>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</si>
  <si>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</si>
  <si>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</si>
  <si>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</si>
  <si>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</si>
  <si>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</si>
  <si>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</si>
  <si>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</si>
  <si>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</si>
  <si>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</si>
  <si>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</si>
  <si>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</si>
  <si>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</si>
  <si>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</si>
  <si>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</si>
  <si>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</si>
  <si>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</si>
  <si>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</si>
  <si>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</si>
  <si>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</si>
  <si>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</si>
  <si>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</si>
  <si>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</si>
  <si>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</si>
  <si>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</si>
  <si>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</si>
  <si>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</si>
  <si>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</si>
  <si>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</si>
  <si>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</si>
  <si>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</si>
  <si>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</si>
  <si>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</si>
  <si>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</si>
  <si>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</si>
  <si>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</si>
  <si>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</si>
  <si>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</si>
  <si>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</si>
  <si>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</si>
  <si>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</si>
  <si>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</si>
  <si>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</si>
  <si>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</si>
  <si>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</si>
  <si>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</si>
  <si>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</si>
  <si>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</si>
  <si>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</si>
  <si>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</si>
  <si>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</si>
  <si>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</si>
  <si>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</si>
  <si>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</si>
  <si>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</si>
  <si>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</si>
  <si>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</si>
  <si>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</si>
  <si>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</si>
  <si>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</si>
  <si>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</si>
  <si>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</si>
  <si>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</si>
  <si>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</si>
  <si>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</si>
  <si>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</si>
  <si>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</si>
  <si>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</si>
  <si>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</si>
  <si>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</si>
  <si>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</si>
  <si>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</si>
  <si>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</si>
  <si>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</si>
  <si>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</si>
  <si>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</si>
  <si>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</si>
  <si>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</si>
  <si>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</si>
  <si>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</si>
  <si>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</si>
  <si>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</si>
  <si>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</si>
  <si>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</si>
  <si>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</si>
  <si>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</si>
  <si>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</si>
  <si>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</si>
  <si>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</si>
  <si>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</si>
  <si>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</si>
  <si>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</si>
  <si>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</si>
  <si>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</si>
  <si>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</si>
  <si>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</si>
  <si>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</si>
  <si>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</si>
  <si>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</si>
  <si>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</si>
  <si>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</si>
  <si>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</si>
  <si>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</si>
  <si>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</si>
  <si>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</si>
  <si>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</si>
  <si>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</si>
  <si>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</si>
  <si>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</si>
  <si>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</si>
  <si>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</si>
  <si>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</si>
  <si>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</si>
  <si>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</si>
  <si>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</si>
  <si>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</si>
  <si>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</si>
  <si>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</si>
  <si>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</si>
  <si>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</si>
  <si>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</si>
  <si>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</si>
  <si>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</si>
  <si>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</si>
  <si>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</si>
  <si>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</si>
  <si>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</si>
  <si>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</si>
  <si>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</si>
  <si>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</si>
  <si>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</si>
  <si>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</si>
  <si>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</si>
  <si>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</si>
  <si>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</si>
  <si>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</si>
  <si>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</si>
  <si>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</si>
  <si>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</si>
  <si>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</si>
  <si>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</si>
  <si>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</si>
  <si>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</si>
  <si>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</si>
  <si>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</si>
  <si>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</si>
  <si>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</si>
  <si>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</si>
  <si>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</si>
  <si>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</si>
  <si>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</si>
  <si>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</si>
  <si>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</si>
  <si>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</si>
  <si>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</si>
  <si>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</si>
  <si>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</si>
  <si>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</si>
  <si>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</si>
  <si>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</si>
  <si>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</si>
  <si>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</si>
  <si>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</si>
  <si>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</si>
  <si>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</si>
  <si>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</si>
  <si>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</si>
  <si>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</si>
  <si>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</si>
  <si>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</si>
  <si>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</si>
  <si>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</si>
  <si>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</si>
  <si>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</si>
  <si>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</si>
  <si>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</si>
  <si>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</si>
  <si>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</si>
  <si>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</si>
  <si>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</si>
  <si>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</si>
  <si>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</si>
  <si>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</si>
  <si>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</si>
  <si>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</si>
  <si>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</si>
  <si>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</si>
  <si>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</si>
  <si>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</si>
  <si>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</si>
  <si>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</si>
  <si>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</si>
  <si>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</si>
  <si>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</si>
  <si>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</si>
  <si>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</si>
  <si>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</si>
  <si>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</si>
  <si>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</si>
  <si>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</si>
  <si>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</si>
  <si>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</si>
  <si>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</si>
  <si>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</si>
  <si>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</si>
  <si>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</si>
  <si>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</si>
  <si>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</si>
  <si>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</si>
  <si>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</si>
  <si>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</si>
  <si>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</si>
  <si>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</si>
  <si>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</si>
  <si>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</si>
  <si>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</si>
  <si>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</si>
  <si>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</si>
  <si>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</si>
  <si>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</si>
  <si>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</si>
  <si>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</si>
  <si>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</si>
  <si>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</si>
  <si>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</si>
  <si>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</si>
  <si>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</si>
  <si>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</si>
  <si>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</si>
  <si>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</si>
  <si>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</si>
  <si>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</si>
  <si>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</si>
  <si>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</si>
  <si>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</si>
  <si>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</si>
  <si>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</si>
  <si>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</si>
  <si>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</si>
  <si>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</si>
  <si>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</si>
  <si>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</si>
  <si>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</si>
  <si>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</si>
  <si>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</si>
  <si>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</si>
  <si>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</si>
  <si>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</si>
  <si>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</si>
  <si>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</si>
  <si>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</si>
  <si>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</si>
  <si>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</si>
  <si>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</si>
  <si>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</si>
  <si>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</si>
  <si>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</si>
  <si>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</si>
  <si>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</si>
  <si>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</si>
  <si>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</si>
  <si>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</si>
  <si>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</si>
  <si>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</si>
  <si>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</si>
  <si>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</si>
  <si>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</si>
  <si>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</si>
  <si>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</si>
  <si>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</si>
  <si>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</si>
  <si>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</si>
  <si>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</si>
  <si>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</si>
  <si>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</si>
  <si>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</si>
  <si>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</si>
  <si>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</si>
  <si>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</si>
  <si>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</si>
  <si>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</si>
  <si>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</si>
  <si>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</si>
  <si>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</si>
  <si>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</si>
  <si>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</si>
  <si>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</si>
  <si>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</si>
  <si>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</si>
  <si>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</si>
  <si>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</si>
  <si>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</si>
  <si>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</si>
  <si>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</si>
  <si>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</si>
  <si>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</si>
  <si>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</si>
  <si>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</si>
  <si>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</si>
  <si>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</si>
  <si>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</si>
  <si>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</si>
  <si>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</si>
  <si>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</si>
  <si>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</si>
  <si>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</si>
  <si>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</si>
  <si>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</si>
  <si>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</si>
  <si>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</si>
  <si>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</si>
  <si>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</si>
  <si>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</si>
  <si>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</si>
  <si>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</si>
  <si>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</si>
  <si>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</si>
  <si>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</si>
  <si>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</si>
  <si>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</si>
  <si>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</si>
  <si>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</si>
  <si>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</si>
  <si>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</si>
  <si>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</si>
  <si>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</si>
  <si>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</si>
  <si>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</si>
  <si>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</si>
  <si>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</si>
  <si>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</si>
  <si>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</si>
  <si>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</si>
  <si>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</si>
  <si>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</si>
  <si>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</si>
  <si>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</si>
  <si>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</si>
  <si>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</si>
  <si>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</si>
  <si>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</si>
  <si>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</si>
  <si>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</si>
  <si>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</si>
  <si>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</si>
  <si>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</si>
  <si>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</si>
  <si>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</si>
  <si>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</si>
  <si>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</si>
  <si>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</si>
  <si>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</si>
  <si>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</si>
  <si>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</si>
  <si>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</si>
  <si>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</si>
  <si>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</si>
  <si>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</si>
  <si>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</si>
  <si>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</si>
  <si>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</si>
  <si>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</si>
  <si>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</si>
  <si>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</si>
  <si>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</si>
  <si>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</si>
  <si>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</si>
  <si>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</si>
  <si>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</si>
  <si>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</si>
  <si>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</si>
  <si>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</si>
  <si>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</si>
  <si>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</si>
  <si>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</si>
  <si>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</si>
  <si>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</si>
  <si>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</si>
  <si>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</si>
  <si>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</si>
  <si>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</si>
  <si>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</si>
  <si>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</si>
  <si>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</si>
  <si>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</si>
  <si>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</si>
  <si>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</si>
  <si>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</si>
  <si>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</si>
  <si>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</si>
  <si>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</si>
  <si>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</si>
  <si>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</si>
  <si>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</si>
  <si>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</si>
  <si>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</si>
  <si>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</si>
  <si>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</si>
  <si>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</si>
  <si>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</si>
  <si>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</si>
  <si>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</si>
  <si>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</si>
  <si>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</si>
  <si>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</si>
  <si>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</si>
  <si>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</si>
  <si>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</si>
  <si>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</si>
  <si>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</si>
  <si>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</si>
  <si>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</si>
  <si>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</si>
  <si>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</si>
  <si>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</si>
  <si>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</si>
  <si>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</si>
  <si>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</si>
  <si>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</si>
  <si>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</si>
  <si>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</si>
  <si>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</si>
  <si>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</si>
  <si>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</si>
  <si>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</si>
  <si>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</si>
  <si>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</si>
  <si>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</si>
  <si>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</si>
  <si>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</si>
  <si>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</si>
  <si>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</si>
  <si>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</si>
  <si>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</si>
  <si>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</si>
  <si>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</si>
  <si>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</si>
  <si>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</si>
  <si>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</si>
  <si>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</si>
  <si>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</si>
  <si>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</si>
  <si>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</si>
  <si>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</si>
  <si>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</si>
  <si>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</si>
  <si>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</si>
  <si>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</si>
  <si>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</si>
  <si>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</si>
  <si>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</si>
  <si>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</si>
  <si>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</si>
  <si>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</si>
  <si>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</si>
  <si>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</si>
  <si>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</si>
  <si>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</si>
  <si>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</si>
  <si>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</si>
  <si>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</si>
  <si>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</si>
  <si>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</si>
  <si>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</si>
  <si>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</si>
  <si>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</si>
  <si>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</si>
  <si>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</si>
  <si>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</si>
  <si>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</si>
  <si>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</si>
  <si>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</si>
  <si>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</si>
  <si>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</si>
  <si>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</si>
  <si>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</si>
  <si>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</si>
  <si>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</si>
  <si>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</si>
  <si>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</si>
  <si>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</si>
  <si>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</si>
  <si>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</si>
  <si>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</si>
  <si>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</si>
  <si>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</si>
  <si>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</si>
  <si>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</si>
  <si>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</si>
  <si>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</si>
  <si>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</si>
  <si>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</si>
  <si>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</si>
  <si>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</si>
  <si>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</si>
  <si>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</si>
  <si>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</si>
  <si>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</si>
  <si>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</si>
  <si>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</si>
  <si>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</si>
  <si>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</si>
  <si>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</si>
  <si>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</si>
  <si>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</si>
  <si>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</si>
  <si>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</si>
  <si>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</si>
  <si>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</si>
  <si>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</si>
  <si>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</si>
  <si>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</si>
  <si>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</si>
  <si>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</si>
  <si>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</si>
  <si>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</si>
  <si>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</si>
  <si>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</si>
  <si>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</si>
  <si>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</si>
  <si>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</si>
  <si>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</si>
  <si>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</si>
  <si>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</si>
  <si>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</si>
  <si>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</si>
  <si>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</si>
  <si>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</si>
  <si>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</si>
  <si>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</si>
  <si>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</si>
  <si>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</si>
  <si>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</si>
  <si>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</si>
  <si>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</si>
  <si>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</si>
  <si>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</si>
  <si>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</si>
  <si>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</si>
  <si>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</si>
  <si>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</si>
  <si>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</si>
  <si>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</si>
  <si>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</si>
  <si>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</si>
  <si>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</si>
  <si>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</si>
  <si>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</si>
  <si>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</si>
  <si>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</si>
  <si>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</si>
  <si>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</si>
  <si>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</si>
  <si>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</si>
  <si>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</si>
  <si>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</si>
  <si>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</si>
  <si>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</si>
  <si>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</si>
  <si>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</si>
  <si>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</si>
  <si>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</si>
  <si>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</si>
  <si>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</si>
  <si>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</si>
  <si>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</si>
  <si>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</si>
  <si>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</si>
  <si>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</si>
  <si>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</si>
  <si>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</si>
  <si>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</si>
  <si>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</si>
  <si>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</si>
  <si>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</si>
  <si>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</si>
  <si>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</si>
  <si>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</si>
  <si>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</si>
  <si>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</si>
  <si>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</si>
  <si>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</si>
  <si>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</si>
  <si>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</si>
  <si>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</si>
  <si>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</si>
  <si>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</si>
  <si>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</si>
  <si>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</si>
  <si>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</si>
  <si>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</si>
  <si>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</si>
  <si>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</si>
  <si>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</si>
  <si>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</si>
  <si>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</si>
  <si>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</si>
  <si>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</si>
  <si>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</si>
  <si>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</si>
  <si>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</si>
  <si>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</si>
  <si>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</si>
  <si>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</si>
  <si>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</si>
  <si>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</si>
  <si>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</si>
  <si>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</si>
  <si>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</si>
  <si>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</si>
  <si>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</si>
  <si>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</si>
  <si>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</si>
  <si>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</si>
  <si>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</si>
  <si>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</si>
  <si>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</si>
  <si>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</si>
  <si>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</si>
  <si>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</si>
  <si>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</si>
  <si>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</si>
  <si>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</si>
  <si>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</si>
  <si>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</si>
  <si>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</si>
  <si>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</si>
  <si>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</si>
  <si>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</si>
  <si>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</si>
  <si>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</si>
  <si>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</si>
  <si>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</si>
  <si>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</si>
  <si>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</si>
  <si>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</si>
  <si>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</si>
  <si>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</si>
  <si>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</si>
  <si>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</si>
  <si>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</si>
  <si>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</si>
  <si>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</si>
  <si>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</si>
  <si>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</si>
  <si>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</si>
  <si>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</si>
  <si>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</si>
  <si>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</si>
  <si>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</si>
  <si>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</si>
  <si>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</si>
  <si>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</si>
  <si>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</si>
  <si>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</si>
  <si>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</si>
  <si>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</si>
  <si>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</si>
  <si>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</si>
  <si>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</si>
  <si>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</si>
  <si>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</si>
  <si>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</si>
  <si>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</si>
  <si>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</si>
  <si>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</si>
  <si>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</si>
  <si>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</si>
  <si>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</si>
  <si>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</si>
  <si>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</si>
  <si>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</si>
  <si>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</si>
  <si>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</si>
  <si>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</si>
  <si>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</si>
  <si>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</si>
  <si>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</si>
  <si>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</si>
  <si>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</si>
  <si>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</si>
  <si>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</si>
  <si>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</si>
  <si>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</si>
  <si>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</si>
  <si>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</si>
  <si>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</si>
  <si>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</si>
  <si>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</si>
  <si>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</si>
  <si>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</si>
  <si>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</si>
  <si>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</si>
  <si>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</si>
  <si>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</si>
  <si>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</si>
  <si>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</si>
  <si>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</si>
  <si>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</si>
  <si>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</si>
  <si>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</si>
  <si>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</si>
  <si>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</si>
  <si>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</si>
  <si>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</si>
  <si>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</si>
  <si>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</si>
  <si>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</si>
  <si>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</si>
  <si>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</si>
  <si>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</si>
  <si>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</si>
  <si>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</si>
  <si>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</si>
  <si>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</si>
  <si>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</si>
  <si>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</si>
  <si>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</si>
  <si>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</si>
  <si>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</si>
  <si>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</si>
  <si>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</si>
  <si>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</si>
  <si>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</si>
  <si>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</si>
  <si>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</si>
  <si>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</si>
  <si>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</si>
  <si>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</si>
  <si>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</si>
  <si>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</si>
  <si>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</si>
  <si>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</si>
  <si>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</si>
  <si>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</si>
  <si>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</si>
  <si>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</si>
  <si>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</si>
  <si>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</si>
  <si>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</si>
  <si>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</si>
  <si>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</si>
  <si>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</si>
  <si>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</si>
  <si>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</si>
  <si>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</si>
  <si>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</si>
  <si>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</si>
  <si>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</si>
  <si>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</si>
  <si>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</si>
  <si>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</si>
  <si>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</si>
  <si>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</si>
  <si>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</si>
  <si>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</si>
  <si>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</si>
  <si>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</si>
  <si>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</si>
  <si>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</si>
  <si>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</si>
  <si>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</si>
  <si>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</si>
  <si>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</si>
  <si>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</si>
  <si>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</si>
  <si>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</si>
  <si>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</si>
  <si>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</si>
  <si>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</si>
  <si>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</si>
  <si>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</si>
  <si>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</si>
  <si>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</si>
  <si>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</si>
  <si>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</si>
  <si>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</si>
  <si>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</si>
  <si>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</si>
  <si>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</si>
  <si>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</si>
  <si>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</si>
  <si>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</si>
  <si>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</si>
  <si>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</si>
  <si>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</si>
  <si>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</si>
  <si>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</si>
  <si>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</si>
  <si>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</si>
  <si>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</si>
  <si>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</si>
  <si>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</si>
  <si>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</si>
  <si>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</si>
  <si>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</si>
  <si>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</si>
  <si>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</si>
  <si>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</si>
  <si>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</si>
  <si>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</si>
  <si>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</si>
  <si>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</si>
  <si>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</si>
  <si>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</si>
  <si>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</si>
  <si>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</si>
  <si>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</si>
  <si>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</si>
  <si>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</si>
  <si>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</si>
  <si>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</si>
  <si>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</si>
  <si>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</si>
  <si>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</si>
  <si>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</si>
  <si>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</si>
  <si>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</si>
  <si>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</si>
  <si>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</si>
  <si>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</si>
  <si>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</si>
  <si>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</si>
  <si>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</si>
  <si>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</si>
  <si>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</si>
  <si>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</si>
  <si>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</si>
  <si>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</si>
  <si>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</si>
  <si>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</si>
  <si>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</si>
  <si>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</si>
  <si>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</si>
  <si>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</si>
  <si>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</si>
  <si>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</si>
  <si>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</si>
  <si>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</si>
  <si>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</si>
  <si>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</si>
  <si>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</si>
  <si>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</si>
  <si>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</si>
  <si>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</si>
  <si>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</si>
  <si>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</si>
  <si>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</si>
  <si>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</si>
  <si>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</si>
  <si>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</si>
  <si>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</si>
  <si>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</si>
  <si>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</si>
  <si>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</si>
  <si>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</si>
  <si>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</si>
  <si>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</si>
  <si>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</si>
  <si>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</si>
  <si>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</si>
  <si>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</si>
  <si>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</si>
  <si>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</si>
  <si>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</si>
  <si>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</si>
  <si>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</si>
  <si>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</si>
  <si>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</si>
  <si>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</si>
  <si>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</si>
  <si>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</si>
  <si>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</si>
  <si>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</si>
  <si>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</si>
  <si>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</si>
  <si>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</si>
  <si>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</si>
  <si>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</si>
  <si>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</si>
  <si>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</si>
  <si>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</si>
  <si>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</si>
  <si>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</si>
  <si>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</si>
  <si>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</si>
  <si>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</si>
  <si>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</si>
  <si>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</si>
  <si>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</si>
  <si>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</si>
  <si>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</si>
  <si>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</si>
  <si>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</si>
  <si>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</si>
  <si>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</si>
  <si>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</si>
  <si>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</si>
  <si>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</si>
  <si>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</si>
  <si>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</si>
  <si>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</si>
  <si>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</si>
  <si>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</si>
  <si>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</si>
  <si>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</si>
  <si>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</si>
  <si>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</si>
  <si>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</si>
  <si>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</si>
  <si>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</si>
  <si>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</si>
  <si>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</si>
  <si>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</si>
  <si>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</si>
  <si>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</si>
  <si>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</si>
  <si>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</si>
  <si>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</si>
  <si>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</si>
  <si>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</si>
  <si>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</si>
  <si>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</si>
  <si>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</si>
  <si>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</si>
  <si>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</si>
  <si>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</si>
  <si>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</si>
  <si>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</si>
  <si>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</si>
  <si>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</si>
  <si>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</si>
  <si>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</si>
  <si>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</si>
  <si>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</si>
  <si>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</si>
  <si>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</si>
  <si>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</si>
  <si>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</si>
  <si>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</si>
  <si>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</si>
  <si>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</si>
  <si>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</si>
  <si>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</si>
  <si>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</si>
  <si>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</si>
  <si>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</si>
  <si>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</si>
  <si>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</si>
  <si>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</si>
  <si>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</si>
  <si>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</si>
  <si>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</si>
  <si>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</si>
  <si>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</si>
  <si>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</si>
  <si>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</si>
  <si>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</si>
  <si>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</si>
  <si>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</si>
  <si>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</si>
  <si>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</si>
  <si>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</si>
  <si>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</si>
  <si>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</si>
  <si>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</si>
  <si>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</si>
  <si>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</si>
  <si>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</si>
  <si>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</si>
  <si>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</si>
  <si>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</si>
  <si>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</si>
  <si>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</si>
  <si>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</si>
  <si>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</si>
  <si>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</si>
  <si>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</si>
  <si>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</si>
  <si>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</si>
  <si>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</si>
  <si>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</si>
  <si>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</si>
  <si>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</si>
  <si>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</si>
  <si>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</si>
  <si>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</si>
  <si>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</si>
  <si>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</si>
  <si>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</si>
  <si>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</si>
  <si>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</si>
  <si>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</si>
  <si>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</si>
  <si>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</si>
  <si>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</si>
  <si>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</si>
  <si>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</si>
  <si>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</si>
  <si>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</si>
  <si>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</si>
  <si>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</si>
  <si>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</si>
  <si>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</si>
  <si>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</si>
  <si>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</si>
  <si>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</si>
  <si>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</si>
  <si>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</si>
  <si>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</si>
  <si>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</si>
  <si>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</si>
  <si>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</si>
  <si>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</si>
  <si>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</si>
  <si>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</si>
  <si>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</si>
  <si>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</si>
  <si>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</si>
  <si>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</si>
  <si>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</si>
  <si>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</si>
  <si>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</si>
  <si>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</si>
  <si>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</si>
  <si>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</si>
  <si>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</si>
  <si>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</si>
  <si>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</si>
  <si>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</si>
  <si>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</si>
  <si>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</si>
  <si>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</si>
  <si>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</si>
  <si>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</si>
  <si>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</si>
  <si>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</si>
  <si>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</si>
  <si>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</si>
  <si>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</si>
  <si>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</si>
  <si>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</si>
  <si>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</si>
  <si>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</si>
  <si>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</si>
  <si>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</si>
  <si>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</si>
  <si>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</si>
  <si>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</si>
  <si>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</si>
  <si>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</si>
  <si>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</si>
  <si>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</si>
  <si>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</si>
  <si>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</si>
  <si>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</si>
  <si>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</si>
  <si>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</si>
  <si>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</si>
  <si>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</si>
  <si>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</si>
  <si>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</si>
  <si>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</si>
  <si>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</si>
  <si>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</si>
  <si>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</si>
  <si>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</si>
  <si>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</si>
  <si>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</si>
  <si>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</si>
  <si>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</si>
  <si>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</si>
  <si>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</si>
  <si>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</si>
  <si>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</si>
  <si>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</si>
  <si>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</si>
  <si>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</si>
  <si>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</si>
  <si>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</si>
  <si>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</si>
  <si>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</si>
  <si>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</si>
  <si>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</si>
  <si>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</si>
  <si>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</si>
  <si>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</si>
  <si>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</si>
  <si>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</si>
  <si>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</si>
  <si>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</si>
  <si>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</si>
  <si>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</si>
  <si>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</si>
  <si>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</si>
  <si>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</si>
  <si>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</si>
  <si>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</si>
  <si>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</si>
  <si>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</si>
  <si>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</si>
  <si>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</si>
  <si>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</si>
  <si>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</si>
  <si>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</si>
  <si>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</si>
  <si>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</si>
  <si>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</si>
  <si>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</si>
  <si>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</si>
  <si>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</si>
  <si>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</si>
  <si>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</si>
  <si>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</si>
  <si>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</si>
  <si>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</si>
  <si>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</si>
  <si>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</si>
  <si>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</si>
  <si>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</si>
  <si>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</si>
  <si>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</si>
  <si>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</si>
  <si>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</si>
  <si>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</si>
  <si>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</si>
  <si>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</si>
  <si>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</si>
  <si>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</si>
  <si>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</si>
  <si>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</si>
  <si>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</si>
  <si>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</si>
  <si>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</si>
  <si>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</si>
  <si>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</si>
  <si>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</si>
  <si>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</si>
  <si>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</si>
  <si>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</si>
  <si>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</si>
  <si>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</si>
  <si>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</si>
  <si>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</si>
  <si>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</si>
  <si>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</si>
  <si>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</si>
  <si>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</si>
  <si>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</si>
  <si>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</si>
  <si>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</si>
  <si>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</si>
  <si>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</si>
  <si>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</si>
  <si>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</si>
  <si>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</si>
  <si>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</si>
  <si>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</si>
  <si>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</si>
  <si>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</si>
  <si>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</si>
  <si>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</si>
  <si>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</si>
  <si>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</si>
  <si>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</si>
  <si>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</si>
  <si>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</si>
  <si>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</si>
  <si>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</si>
  <si>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</si>
  <si>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</si>
  <si>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</si>
  <si>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</si>
  <si>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</si>
  <si>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</si>
  <si>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</si>
  <si>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</si>
  <si>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</si>
  <si>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</si>
  <si>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</si>
  <si>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</si>
  <si>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</si>
  <si>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</si>
  <si>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</si>
  <si>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</si>
  <si>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</si>
  <si>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</si>
  <si>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</si>
  <si>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</si>
  <si>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</si>
  <si>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</si>
  <si>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</si>
  <si>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</si>
  <si>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</si>
  <si>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</si>
  <si>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</si>
  <si>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</si>
  <si>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</si>
  <si>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</si>
  <si>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</si>
  <si>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</si>
  <si>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</si>
  <si>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</si>
  <si>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</si>
  <si>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</si>
  <si>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</si>
  <si>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</si>
  <si>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</si>
  <si>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</si>
  <si>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</si>
  <si>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</si>
  <si>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</si>
  <si>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</si>
  <si>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</si>
  <si>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</si>
  <si>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</si>
  <si>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</si>
  <si>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</si>
  <si>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</si>
  <si>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</si>
  <si>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</si>
  <si>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</si>
  <si>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</si>
  <si>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</si>
  <si>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</si>
  <si>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</si>
  <si>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</si>
  <si>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</si>
  <si>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</si>
  <si>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</si>
  <si>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</si>
  <si>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</si>
  <si>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</si>
  <si>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</si>
  <si>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</si>
  <si>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</si>
  <si>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</si>
  <si>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</si>
  <si>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</si>
  <si>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</si>
  <si>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</si>
  <si>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</si>
  <si>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</si>
  <si>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</si>
  <si>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</si>
  <si>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</si>
  <si>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</si>
  <si>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</si>
  <si>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</si>
  <si>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</si>
  <si>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</si>
  <si>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</si>
  <si>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</si>
  <si>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</si>
  <si>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</si>
  <si>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</si>
  <si>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</si>
  <si>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</si>
  <si>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</si>
  <si>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</si>
  <si>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</si>
  <si>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</si>
  <si>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</si>
  <si>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</si>
  <si>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</si>
  <si>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</si>
  <si>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</si>
  <si>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</si>
  <si>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</si>
  <si>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</si>
  <si>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</si>
  <si>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</si>
  <si>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</si>
  <si>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</si>
  <si>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</si>
  <si>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</si>
  <si>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</si>
  <si>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</si>
  <si>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</si>
  <si>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</si>
  <si>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</si>
  <si>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</si>
  <si>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</si>
  <si>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</si>
  <si>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</si>
  <si>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</si>
  <si>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</si>
  <si>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</si>
  <si>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</si>
  <si>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</si>
  <si>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</si>
  <si>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</si>
  <si>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</si>
  <si>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</si>
  <si>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</si>
  <si>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</si>
  <si>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</si>
  <si>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</si>
  <si>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</si>
  <si>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</si>
  <si>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</si>
  <si>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</si>
  <si>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</si>
  <si>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</si>
  <si>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</si>
  <si>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</si>
  <si>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</si>
  <si>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</si>
  <si>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</si>
  <si>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</si>
  <si>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</si>
  <si>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</si>
  <si>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</si>
  <si>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</si>
  <si>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</si>
  <si>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</si>
  <si>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</si>
  <si>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</si>
  <si>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</si>
  <si>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</si>
  <si>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</si>
  <si>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</si>
  <si>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</si>
  <si>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</si>
  <si>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</si>
  <si>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</si>
  <si>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</si>
  <si>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</si>
  <si>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</si>
  <si>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</si>
  <si>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</si>
  <si>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</si>
  <si>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</si>
  <si>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</si>
  <si>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</si>
  <si>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</si>
  <si>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</si>
  <si>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</si>
  <si>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</si>
  <si>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</si>
  <si>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</si>
  <si>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</si>
  <si>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</si>
  <si>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</si>
  <si>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</si>
  <si>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</si>
  <si>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</si>
  <si>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</si>
  <si>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</si>
  <si>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</si>
  <si>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</si>
  <si>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</si>
  <si>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</si>
  <si>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</si>
  <si>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</si>
  <si>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</si>
  <si>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</si>
  <si>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</si>
  <si>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</si>
  <si>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</si>
  <si>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</si>
  <si>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</si>
  <si>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</si>
  <si>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</si>
  <si>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</si>
  <si>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</si>
  <si>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</si>
  <si>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</si>
  <si>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</si>
  <si>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</si>
  <si>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</si>
  <si>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</si>
  <si>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</si>
  <si>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</si>
  <si>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</si>
  <si>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</si>
  <si>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</si>
  <si>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</si>
  <si>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</si>
  <si>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</si>
  <si>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</si>
  <si>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</si>
  <si>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</si>
  <si>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</si>
  <si>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</si>
  <si>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</si>
  <si>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</si>
  <si>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</si>
  <si>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</si>
  <si>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</si>
  <si>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</si>
  <si>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</si>
  <si>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</si>
  <si>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</si>
  <si>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</si>
  <si>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</si>
  <si>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</si>
  <si>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</si>
  <si>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</si>
  <si>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</si>
  <si>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</si>
  <si>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</si>
  <si>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</si>
  <si>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</si>
  <si>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</si>
  <si>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</si>
  <si>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</si>
  <si>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</si>
  <si>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</si>
  <si>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</si>
  <si>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</si>
  <si>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</si>
  <si>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</si>
  <si>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</si>
  <si>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</si>
  <si>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</si>
  <si>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</si>
  <si>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</si>
  <si>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</si>
  <si>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</si>
  <si>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</si>
  <si>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</si>
  <si>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</si>
  <si>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</si>
  <si>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</si>
  <si>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</si>
  <si>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</si>
  <si>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</si>
  <si>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</si>
  <si>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</si>
  <si>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</si>
  <si>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</si>
  <si>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</si>
  <si>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</si>
  <si>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</si>
  <si>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</si>
  <si>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</si>
  <si>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</si>
  <si>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</si>
  <si>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</si>
  <si>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</si>
  <si>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</si>
  <si>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</si>
  <si>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</si>
  <si>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</si>
  <si>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</si>
  <si>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</si>
  <si>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</si>
  <si>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</si>
  <si>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</si>
  <si>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</si>
  <si>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</si>
  <si>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</si>
  <si>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</si>
  <si>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</si>
  <si>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</si>
  <si>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</si>
  <si>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</si>
  <si>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</si>
  <si>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</si>
  <si>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</si>
  <si>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</si>
  <si>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</si>
  <si>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</si>
  <si>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</si>
  <si>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</si>
  <si>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</si>
  <si>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</si>
  <si>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</si>
  <si>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</si>
  <si>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</si>
  <si>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</si>
  <si>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</si>
  <si>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</si>
  <si>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</si>
  <si>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</si>
  <si>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</si>
  <si>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</si>
  <si>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</si>
  <si>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</si>
  <si>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</si>
  <si>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</si>
  <si>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</si>
  <si>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</si>
  <si>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</si>
  <si>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</si>
  <si>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</si>
  <si>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</si>
  <si>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</si>
  <si>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</si>
  <si>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</si>
  <si>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</si>
  <si>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</si>
  <si>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</si>
  <si>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</si>
  <si>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</si>
  <si>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</si>
  <si>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</si>
  <si>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</si>
  <si>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</si>
  <si>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</si>
  <si>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</si>
  <si>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</si>
  <si>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</si>
  <si>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</si>
  <si>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</si>
  <si>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</si>
  <si>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</si>
  <si>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</si>
  <si>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</si>
  <si>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</si>
  <si>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</si>
  <si>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</si>
  <si>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</si>
  <si>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</si>
  <si>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</si>
  <si>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</si>
  <si>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</si>
  <si>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</si>
  <si>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</si>
  <si>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</si>
  <si>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</si>
  <si>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</si>
  <si>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</si>
  <si>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</si>
  <si>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</si>
  <si>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</si>
  <si>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</si>
  <si>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</si>
  <si>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</si>
  <si>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</si>
  <si>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</si>
  <si>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</si>
  <si>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</si>
  <si>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</si>
  <si>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</si>
  <si>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</si>
  <si>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</si>
  <si>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</si>
  <si>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</si>
  <si>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</si>
  <si>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</si>
  <si>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</si>
  <si>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</si>
  <si>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</si>
  <si>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</si>
  <si>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</si>
  <si>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</si>
  <si>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</si>
  <si>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</si>
  <si>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</si>
  <si>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</si>
  <si>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</si>
  <si>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</si>
  <si>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</si>
  <si>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</si>
  <si>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</si>
  <si>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</si>
  <si>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</si>
  <si>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</si>
  <si>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</si>
  <si>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</si>
  <si>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</si>
  <si>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</si>
  <si>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</si>
  <si>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</si>
  <si>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</si>
  <si>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</si>
  <si>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</si>
  <si>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</si>
  <si>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</si>
  <si>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</si>
  <si>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</si>
  <si>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</si>
  <si>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</si>
  <si>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</si>
  <si>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</si>
  <si>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</si>
  <si>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</si>
  <si>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</si>
  <si>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</si>
  <si>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</si>
  <si>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</si>
  <si>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</si>
  <si>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</si>
  <si>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</si>
  <si>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</si>
  <si>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</si>
  <si>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</si>
  <si>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</si>
  <si>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</si>
  <si>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</si>
  <si>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</si>
  <si>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</si>
  <si>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</si>
  <si>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</si>
  <si>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</si>
  <si>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</si>
  <si>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</si>
  <si>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</si>
  <si>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</si>
  <si>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</si>
  <si>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</si>
  <si>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</si>
  <si>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</si>
  <si>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</si>
  <si>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</si>
  <si>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</si>
  <si>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</si>
  <si>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</si>
  <si>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</si>
  <si>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</si>
  <si>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</si>
  <si>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</si>
  <si>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</si>
  <si>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</si>
  <si>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</si>
  <si>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</si>
  <si>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</si>
  <si>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</si>
  <si>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</si>
  <si>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</si>
  <si>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</si>
  <si>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</si>
  <si>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</si>
  <si>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</si>
  <si>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</si>
  <si>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</si>
  <si>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</si>
  <si>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</si>
  <si>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</si>
  <si>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</si>
  <si>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</si>
  <si>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</si>
  <si>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</si>
  <si>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</si>
  <si>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</si>
  <si>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</si>
  <si>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</si>
  <si>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</si>
  <si>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</si>
  <si>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</si>
  <si>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</si>
  <si>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</si>
  <si>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</si>
  <si>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</si>
  <si>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</si>
  <si>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</si>
  <si>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</si>
  <si>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</si>
  <si>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</si>
  <si>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</si>
  <si>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</si>
  <si>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</si>
  <si>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</si>
  <si>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</si>
  <si>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</si>
  <si>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</si>
  <si>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</si>
  <si>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</si>
  <si>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</si>
  <si>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</si>
  <si>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</si>
  <si>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</si>
  <si>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</si>
  <si>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</si>
  <si>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</si>
  <si>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</si>
  <si>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</si>
  <si>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</si>
  <si>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</si>
  <si>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</si>
  <si>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</si>
  <si>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</si>
  <si>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</si>
  <si>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</si>
  <si>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</si>
  <si>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</si>
  <si>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</si>
  <si>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</si>
  <si>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</si>
  <si>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</si>
  <si>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</si>
  <si>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</si>
  <si>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</si>
  <si>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</si>
  <si>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</si>
  <si>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</si>
  <si>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</si>
  <si>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</si>
  <si>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</si>
  <si>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</si>
  <si>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</si>
  <si>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</si>
  <si>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</si>
  <si>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</si>
  <si>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</si>
  <si>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</si>
  <si>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</si>
  <si>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</si>
  <si>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</si>
  <si>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</si>
  <si>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</si>
  <si>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</si>
  <si>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</si>
  <si>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</si>
  <si>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</si>
  <si>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</si>
  <si>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</si>
  <si>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</si>
  <si>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</si>
  <si>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</si>
  <si>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</si>
  <si>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</si>
  <si>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</si>
  <si>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</si>
  <si>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</si>
  <si>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</si>
  <si>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</si>
  <si>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</si>
  <si>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</si>
  <si>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</si>
  <si>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</si>
  <si>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</si>
  <si>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</si>
  <si>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</si>
  <si>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</si>
  <si>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</si>
  <si>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</si>
  <si>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</si>
  <si>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</si>
  <si>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</si>
  <si>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</si>
  <si>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</si>
  <si>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</si>
  <si>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</si>
  <si>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</si>
  <si>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</si>
  <si>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</si>
  <si>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</si>
  <si>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</si>
  <si>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</si>
  <si>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</si>
  <si>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</si>
  <si>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</si>
  <si>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</si>
  <si>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</si>
  <si>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</si>
  <si>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</si>
  <si>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</si>
  <si>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</si>
  <si>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</si>
  <si>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</si>
  <si>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</si>
  <si>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</si>
  <si>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</si>
  <si>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</si>
  <si>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</si>
  <si>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</si>
  <si>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</si>
  <si>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</si>
  <si>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</si>
  <si>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</si>
  <si>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</si>
  <si>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</si>
  <si>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</si>
  <si>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</si>
  <si>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</si>
  <si>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</si>
  <si>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</si>
  <si>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</si>
  <si>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</si>
  <si>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</si>
  <si>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</si>
  <si>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</si>
  <si>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</si>
  <si>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</si>
  <si>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</si>
  <si>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</si>
  <si>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</si>
  <si>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</si>
  <si>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</si>
  <si>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</si>
  <si>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</si>
  <si>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</si>
  <si>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</si>
  <si>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</si>
  <si>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</si>
  <si>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</si>
  <si>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</si>
  <si>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</si>
  <si>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</si>
  <si>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</si>
  <si>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</si>
  <si>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</si>
  <si>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</si>
  <si>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</si>
  <si>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</si>
  <si>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</si>
  <si>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</si>
  <si>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</si>
  <si>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</si>
  <si>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</si>
  <si>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</si>
  <si>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</si>
  <si>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</si>
  <si>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</si>
  <si>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</si>
  <si>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</si>
  <si>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</si>
  <si>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</si>
  <si>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</si>
  <si>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</si>
  <si>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</si>
  <si>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</si>
  <si>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</si>
  <si>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</si>
  <si>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</si>
  <si>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</si>
  <si>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</si>
  <si>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</si>
  <si>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</si>
  <si>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</si>
  <si>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</si>
  <si>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</si>
  <si>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</si>
  <si>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</si>
  <si>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</si>
  <si>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</si>
  <si>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</si>
  <si>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</si>
  <si>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</si>
  <si>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</si>
  <si>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</si>
  <si>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</si>
  <si>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</si>
  <si>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</si>
  <si>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</si>
  <si>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</si>
  <si>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</si>
  <si>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</si>
  <si>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</si>
  <si>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</si>
  <si>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</si>
  <si>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</si>
  <si>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</si>
  <si>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</si>
  <si>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</si>
  <si>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</si>
  <si>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</si>
  <si>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</si>
  <si>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</si>
  <si>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</si>
  <si>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</si>
  <si>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</si>
  <si>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</si>
  <si>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</si>
  <si>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</si>
  <si>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</si>
  <si>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</si>
  <si>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</si>
  <si>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</si>
  <si>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</si>
  <si>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</si>
  <si>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</si>
  <si>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</si>
  <si>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</si>
  <si>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</si>
  <si>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</si>
  <si>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</si>
  <si>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</si>
  <si>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</si>
  <si>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</si>
  <si>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</si>
  <si>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</si>
  <si>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</si>
  <si>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</si>
  <si>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</si>
  <si>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</si>
  <si>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</si>
  <si>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</si>
  <si>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</si>
  <si>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</si>
  <si>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</si>
  <si>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</si>
  <si>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</si>
  <si>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</si>
  <si>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</si>
  <si>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</si>
  <si>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</si>
  <si>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</si>
  <si>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</si>
  <si>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</si>
  <si>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</si>
  <si>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</si>
  <si>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</si>
  <si>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</si>
  <si>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</si>
  <si>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</si>
  <si>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</si>
  <si>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</si>
  <si>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</si>
  <si>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</si>
  <si>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</si>
  <si>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</si>
  <si>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</si>
  <si>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</si>
  <si>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</si>
  <si>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</si>
  <si>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</si>
  <si>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</si>
  <si>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</si>
  <si>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</si>
  <si>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</si>
  <si>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</si>
  <si>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</si>
  <si>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</si>
  <si>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</si>
  <si>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</si>
  <si>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</si>
  <si>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</si>
  <si>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</si>
  <si>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</si>
  <si>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</si>
  <si>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</si>
  <si>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</si>
  <si>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</si>
  <si>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</si>
  <si>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</si>
  <si>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</si>
  <si>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</si>
  <si>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</si>
  <si>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</si>
  <si>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</si>
  <si>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</si>
  <si>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</si>
  <si>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</si>
  <si>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</si>
  <si>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</si>
  <si>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</si>
  <si>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</si>
  <si>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</si>
  <si>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</si>
  <si>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</si>
  <si>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</si>
  <si>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</si>
  <si>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</si>
  <si>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</si>
  <si>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</si>
  <si>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</si>
  <si>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</si>
  <si>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</si>
  <si>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</si>
  <si>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</si>
  <si>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</si>
  <si>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</si>
  <si>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</si>
  <si>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</si>
  <si>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</si>
  <si>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</si>
  <si>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</si>
  <si>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</si>
  <si>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</si>
  <si>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</si>
  <si>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</si>
  <si>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</si>
  <si>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</si>
  <si>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</si>
  <si>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</si>
  <si>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</si>
  <si>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</si>
  <si>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</si>
  <si>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</si>
  <si>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</si>
  <si>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</si>
  <si>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</si>
  <si>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</si>
  <si>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</si>
  <si>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</si>
  <si>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</si>
  <si>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</si>
  <si>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</si>
  <si>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</si>
  <si>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</si>
  <si>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</si>
  <si>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</si>
  <si>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</si>
  <si>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</si>
  <si>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</si>
  <si>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</si>
  <si>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</si>
  <si>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</si>
  <si>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</si>
  <si>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</si>
  <si>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</si>
  <si>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</si>
  <si>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</si>
  <si>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</si>
  <si>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</si>
  <si>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</si>
  <si>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</si>
  <si>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</si>
  <si>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</si>
  <si>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</si>
  <si>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</si>
  <si>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</si>
  <si>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</si>
  <si>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</si>
  <si>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</si>
  <si>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</si>
  <si>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</si>
  <si>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</si>
  <si>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</si>
  <si>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</si>
  <si>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</si>
  <si>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</si>
  <si>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</si>
  <si>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</si>
  <si>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</si>
  <si>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</si>
  <si>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</si>
  <si>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</si>
  <si>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</si>
  <si>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</si>
  <si>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</si>
  <si>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</si>
  <si>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</si>
  <si>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</si>
  <si>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</si>
  <si>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</si>
  <si>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</si>
  <si>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</si>
  <si>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</si>
  <si>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</si>
  <si>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</si>
  <si>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</si>
  <si>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</si>
  <si>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</si>
  <si>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</si>
  <si>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</si>
  <si>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</si>
  <si>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</si>
  <si>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</si>
  <si>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</si>
  <si>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</si>
  <si>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</si>
  <si>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</si>
  <si>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</si>
  <si>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</si>
  <si>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</si>
  <si>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</si>
  <si>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</si>
  <si>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</si>
  <si>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</si>
  <si>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</si>
  <si>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</si>
  <si>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</si>
  <si>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</si>
  <si>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</si>
  <si>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</si>
  <si>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</si>
  <si>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</si>
  <si>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</si>
  <si>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</si>
  <si>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</si>
  <si>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</si>
  <si>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</si>
  <si>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</si>
  <si>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</si>
  <si>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</si>
  <si>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</si>
  <si>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</si>
  <si>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</si>
  <si>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</si>
  <si>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</si>
  <si>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</si>
  <si>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</si>
  <si>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</si>
  <si>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</si>
  <si>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</si>
  <si>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</si>
  <si>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</si>
  <si>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</si>
  <si>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</si>
  <si>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</si>
  <si>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</si>
  <si>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</si>
  <si>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</si>
  <si>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</si>
  <si>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</si>
  <si>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</si>
  <si>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</si>
  <si>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</si>
  <si>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</si>
  <si>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</si>
  <si>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</si>
  <si>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</si>
  <si>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</si>
  <si>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</si>
  <si>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</si>
  <si>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</si>
  <si>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</si>
  <si>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</si>
  <si>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</si>
  <si>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</si>
  <si>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</si>
  <si>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</si>
  <si>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</si>
  <si>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</si>
  <si>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</si>
  <si>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</si>
  <si>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</si>
  <si>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</si>
  <si>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</si>
  <si>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</si>
  <si>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</si>
  <si>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</si>
  <si>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</si>
  <si>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</si>
  <si>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</si>
  <si>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</si>
  <si>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</si>
  <si>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</si>
  <si>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</si>
  <si>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</si>
  <si>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</si>
  <si>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</si>
  <si>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</si>
  <si>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</si>
  <si>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</si>
  <si>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</si>
  <si>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</si>
  <si>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</si>
  <si>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</si>
  <si>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</si>
  <si>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</si>
  <si>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</si>
  <si>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</si>
  <si>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</si>
  <si>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</si>
  <si>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</si>
  <si>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</si>
  <si>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</si>
  <si>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</si>
  <si>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</si>
  <si>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</si>
  <si>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</si>
  <si>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</si>
  <si>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</si>
  <si>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</si>
  <si>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</si>
  <si>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</si>
  <si>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</si>
  <si>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</si>
  <si>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</si>
  <si>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</si>
  <si>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</si>
  <si>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</si>
  <si>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</si>
  <si>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</si>
  <si>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</si>
  <si>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</si>
  <si>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</si>
  <si>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</si>
  <si>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</si>
  <si>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</si>
  <si>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</si>
  <si>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</si>
  <si>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</si>
  <si>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</si>
  <si>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</si>
  <si>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</si>
  <si>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</si>
  <si>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</si>
  <si>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</si>
  <si>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</si>
  <si>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</si>
  <si>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</si>
  <si>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</si>
  <si>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</si>
  <si>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</si>
  <si>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</si>
  <si>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</si>
  <si>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</si>
  <si>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</si>
  <si>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</si>
  <si>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</si>
  <si>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</si>
  <si>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</si>
  <si>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</si>
  <si>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</si>
  <si>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</si>
  <si>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</si>
  <si>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</si>
  <si>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</si>
  <si>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</si>
  <si>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</si>
  <si>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</si>
  <si>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</si>
  <si>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</si>
  <si>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</si>
  <si>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</si>
  <si>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</si>
  <si>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</si>
  <si>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</si>
  <si>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</si>
  <si>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</si>
  <si>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</si>
  <si>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</si>
  <si>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</si>
  <si>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</si>
  <si>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</si>
  <si>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</si>
  <si>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</si>
  <si>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</si>
  <si>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</si>
  <si>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</si>
  <si>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</si>
  <si>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</si>
  <si>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</si>
  <si>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</si>
  <si>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</si>
  <si>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</si>
  <si>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</si>
  <si>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</si>
  <si>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</si>
  <si>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</si>
  <si>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</si>
  <si>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</si>
  <si>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</si>
  <si>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</si>
  <si>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</si>
  <si>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</si>
  <si>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</si>
  <si>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</si>
  <si>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</si>
  <si>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</si>
  <si>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</si>
  <si>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</si>
  <si>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</si>
  <si>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</si>
  <si>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</si>
  <si>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</si>
  <si>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</si>
  <si>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</si>
  <si>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</si>
  <si>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</si>
  <si>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</si>
  <si>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</si>
  <si>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</si>
  <si>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</si>
  <si>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</si>
  <si>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</si>
  <si>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</si>
  <si>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</si>
  <si>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</si>
  <si>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</si>
  <si>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</si>
  <si>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</si>
  <si>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</si>
  <si>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</si>
  <si>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</si>
  <si>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</si>
  <si>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</si>
  <si>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</si>
  <si>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</si>
  <si>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</si>
  <si>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</si>
  <si>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</si>
  <si>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</si>
  <si>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</si>
  <si>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</si>
  <si>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</si>
  <si>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</si>
  <si>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</si>
  <si>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</si>
  <si>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</si>
  <si>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</si>
  <si>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</si>
  <si>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</si>
  <si>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</si>
  <si>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</si>
  <si>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</si>
  <si>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</si>
  <si>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</si>
  <si>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</si>
  <si>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</si>
  <si>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</si>
  <si>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</si>
  <si>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</si>
  <si>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</si>
  <si>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</si>
  <si>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</si>
  <si>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</si>
  <si>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</si>
  <si>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</si>
  <si>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</si>
  <si>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</si>
  <si>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</si>
  <si>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</si>
  <si>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</si>
  <si>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</si>
  <si>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</si>
  <si>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</si>
  <si>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</si>
  <si>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</si>
  <si>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</si>
  <si>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</si>
  <si>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</si>
  <si>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</si>
  <si>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</si>
  <si>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</si>
  <si>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</si>
  <si>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</si>
  <si>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</si>
  <si>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</si>
  <si>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</si>
  <si>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</si>
  <si>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</si>
  <si>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</si>
  <si>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</si>
  <si>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</si>
  <si>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</si>
  <si>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</si>
  <si>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</si>
  <si>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</si>
  <si>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</si>
  <si>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</si>
  <si>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</si>
  <si>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</si>
  <si>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</si>
  <si>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</si>
  <si>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</si>
  <si>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</si>
  <si>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</si>
  <si>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</si>
  <si>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</si>
  <si>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</si>
  <si>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</si>
  <si>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</si>
  <si>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</si>
  <si>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</si>
  <si>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</si>
  <si>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</si>
  <si>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</si>
  <si>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</si>
  <si>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</si>
  <si>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</si>
  <si>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</si>
  <si>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</si>
  <si>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</si>
  <si>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</si>
  <si>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</si>
  <si>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</si>
  <si>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</si>
  <si>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</si>
  <si>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</si>
  <si>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</si>
  <si>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</si>
  <si>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</si>
  <si>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</si>
  <si>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</si>
  <si>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</si>
  <si>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</si>
  <si>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</si>
  <si>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</si>
  <si>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</si>
  <si>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</si>
  <si>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</si>
  <si>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</si>
  <si>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</si>
  <si>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</si>
  <si>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</si>
  <si>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</si>
  <si>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</si>
  <si>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</si>
  <si>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</si>
  <si>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</si>
  <si>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</si>
  <si>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</si>
  <si>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</si>
  <si>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</si>
  <si>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</si>
  <si>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</si>
  <si>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</si>
  <si>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</si>
  <si>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</si>
  <si>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</si>
  <si>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</si>
  <si>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</si>
  <si>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</si>
  <si>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</si>
  <si>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</si>
  <si>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</si>
  <si>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</si>
  <si>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</si>
  <si>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</si>
  <si>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</si>
  <si>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</si>
  <si>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</si>
  <si>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</si>
  <si>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</si>
  <si>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</si>
  <si>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</si>
  <si>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</si>
  <si>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</si>
  <si>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</si>
  <si>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</si>
  <si>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</si>
  <si>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</si>
  <si>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</si>
  <si>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</si>
  <si>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</si>
  <si>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</si>
  <si>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</si>
  <si>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</si>
  <si>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</si>
  <si>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</si>
  <si>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</si>
  <si>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</si>
  <si>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</si>
  <si>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</si>
  <si>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</si>
  <si>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</si>
  <si>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</si>
  <si>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</si>
  <si>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</si>
  <si>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</si>
  <si>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</si>
  <si>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</si>
  <si>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</si>
  <si>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</si>
  <si>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</si>
  <si>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</si>
  <si>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</si>
  <si>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</si>
  <si>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</si>
  <si>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</si>
  <si>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</si>
  <si>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</si>
  <si>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</si>
  <si>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</si>
  <si>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</si>
  <si>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</si>
  <si>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</si>
  <si>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</si>
  <si>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</si>
  <si>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</si>
  <si>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</si>
  <si>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</si>
  <si>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</si>
  <si>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</si>
  <si>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</si>
  <si>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</si>
  <si>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</si>
  <si>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</si>
  <si>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</si>
  <si>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</si>
  <si>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</si>
  <si>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</si>
  <si>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</si>
  <si>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</si>
  <si>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</si>
  <si>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</si>
  <si>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</si>
  <si>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</si>
  <si>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</si>
  <si>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</si>
  <si>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</si>
  <si>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</si>
  <si>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</si>
  <si>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</si>
  <si>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</si>
  <si>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</si>
  <si>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</si>
  <si>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</si>
  <si>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</si>
  <si>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</si>
  <si>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</si>
  <si>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</si>
  <si>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</si>
  <si>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</si>
  <si>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</si>
  <si>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</si>
  <si>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</si>
  <si>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</si>
  <si>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</si>
  <si>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</si>
  <si>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</si>
  <si>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</si>
  <si>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</si>
  <si>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</si>
  <si>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</si>
  <si>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</si>
  <si>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</si>
  <si>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</si>
  <si>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</si>
  <si>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</si>
  <si>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</si>
  <si>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</si>
  <si>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</si>
  <si>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</si>
  <si>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</si>
  <si>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</si>
  <si>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</si>
  <si>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</si>
  <si>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</si>
  <si>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</si>
  <si>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</si>
  <si>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</si>
  <si>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</si>
  <si>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</si>
  <si>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</si>
  <si>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</si>
  <si>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</si>
  <si>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</si>
  <si>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</si>
  <si>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</si>
  <si>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</si>
  <si>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</si>
  <si>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</si>
  <si>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</si>
  <si>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</si>
  <si>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</si>
  <si>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</si>
  <si>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</si>
  <si>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</si>
  <si>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</si>
  <si>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</si>
  <si>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</si>
  <si>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</si>
  <si>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</si>
  <si>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</si>
  <si>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</si>
  <si>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</si>
  <si>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</si>
  <si>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</si>
  <si>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</si>
  <si>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</si>
  <si>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</si>
  <si>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</si>
  <si>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</si>
  <si>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</si>
  <si>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</si>
  <si>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</si>
  <si>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</si>
  <si>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</si>
  <si>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</si>
  <si>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</si>
  <si>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</si>
  <si>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</si>
  <si>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</si>
  <si>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</si>
  <si>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</si>
  <si>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</si>
  <si>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</si>
  <si>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</si>
  <si>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</si>
  <si>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</si>
  <si>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</si>
  <si>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</si>
  <si>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</si>
  <si>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</si>
  <si>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</si>
  <si>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</si>
  <si>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</si>
  <si>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</si>
  <si>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</si>
  <si>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</si>
  <si>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</si>
  <si>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</si>
  <si>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</si>
  <si>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</si>
  <si>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</si>
  <si>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</si>
  <si>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</si>
  <si>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</si>
  <si>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</si>
  <si>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</si>
  <si>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</si>
  <si>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</si>
  <si>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</si>
  <si>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</si>
  <si>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</si>
  <si>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</si>
  <si>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</si>
  <si>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</si>
  <si>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</si>
  <si>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</si>
  <si>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</si>
  <si>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</si>
  <si>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</si>
  <si>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</si>
  <si>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</si>
  <si>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</si>
  <si>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</si>
  <si>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</si>
  <si>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</si>
  <si>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</si>
  <si>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</si>
  <si>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</si>
  <si>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</si>
  <si>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</si>
  <si>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</si>
  <si>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</si>
  <si>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</si>
  <si>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</si>
  <si>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</si>
  <si>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</si>
  <si>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</si>
  <si>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</si>
  <si>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</si>
  <si>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</si>
  <si>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</si>
  <si>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</si>
  <si>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</si>
  <si>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</si>
  <si>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</si>
  <si>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</si>
  <si>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</si>
  <si>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</si>
  <si>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</si>
  <si>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</si>
  <si>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</si>
  <si>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</si>
  <si>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</si>
  <si>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</si>
  <si>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</si>
  <si>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</si>
  <si>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</si>
  <si>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</si>
  <si>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</si>
  <si>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</si>
  <si>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</si>
  <si>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</si>
  <si>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</si>
  <si>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</si>
  <si>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</si>
  <si>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</si>
  <si>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</si>
  <si>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</si>
  <si>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</si>
  <si>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</si>
  <si>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</si>
  <si>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</si>
  <si>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</si>
  <si>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</si>
  <si>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</si>
  <si>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</si>
  <si>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</si>
  <si>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</si>
  <si>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</si>
  <si>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</si>
  <si>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</si>
  <si>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</si>
  <si>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</si>
  <si>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</si>
  <si>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</si>
  <si>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</si>
  <si>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</si>
  <si>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</si>
  <si>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</si>
  <si>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</si>
  <si>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</si>
  <si>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</si>
  <si>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</si>
  <si>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</si>
  <si>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</si>
  <si>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</si>
  <si>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</si>
  <si>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</si>
  <si>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</si>
  <si>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</si>
  <si>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</si>
  <si>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</si>
  <si>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</si>
  <si>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</si>
  <si>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</si>
  <si>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</si>
  <si>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</si>
  <si>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</si>
  <si>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</si>
  <si>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</si>
  <si>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</si>
  <si>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</si>
  <si>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</si>
  <si>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</si>
  <si>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</si>
  <si>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</si>
  <si>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</si>
  <si>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</si>
  <si>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</si>
  <si>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</si>
  <si>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</si>
  <si>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</si>
  <si>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</si>
  <si>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</si>
  <si>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</si>
  <si>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</si>
  <si>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</si>
  <si>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</si>
  <si>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</si>
  <si>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</si>
  <si>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</si>
  <si>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</si>
  <si>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</si>
  <si>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</si>
  <si>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</si>
  <si>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</si>
  <si>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</si>
  <si>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</si>
  <si>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</si>
  <si>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</si>
  <si>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</si>
  <si>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</si>
  <si>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</si>
  <si>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</si>
  <si>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</si>
  <si>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</si>
  <si>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</si>
  <si>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</si>
  <si>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</si>
  <si>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</si>
  <si>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</si>
  <si>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</si>
  <si>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</si>
  <si>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</si>
  <si>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</si>
  <si>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</si>
  <si>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</si>
  <si>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</si>
  <si>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</si>
  <si>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</si>
  <si>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</si>
  <si>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</si>
  <si>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</si>
  <si>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</si>
  <si>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</si>
  <si>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</si>
  <si>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</si>
  <si>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</si>
  <si>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</si>
  <si>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</si>
  <si>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</si>
  <si>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</si>
  <si>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</si>
  <si>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</si>
  <si>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</si>
  <si>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</si>
  <si>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</si>
  <si>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</si>
  <si>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</si>
  <si>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</si>
  <si>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</si>
  <si>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</si>
  <si>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</si>
  <si>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</si>
  <si>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</si>
  <si>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</si>
  <si>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</si>
  <si>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</si>
  <si>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</si>
  <si>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</si>
  <si>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</si>
  <si>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</si>
  <si>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</si>
  <si>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</si>
  <si>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</si>
  <si>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</si>
  <si>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</si>
  <si>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</si>
  <si>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</si>
  <si>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</si>
  <si>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</si>
  <si>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</si>
  <si>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</si>
  <si>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</si>
  <si>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</si>
  <si>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</si>
  <si>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</si>
  <si>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</si>
  <si>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</si>
  <si>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</si>
  <si>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</si>
  <si>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</si>
  <si>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</si>
  <si>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</si>
  <si>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</si>
  <si>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</si>
  <si>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</si>
  <si>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</si>
  <si>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</si>
  <si>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</si>
  <si>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</si>
  <si>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</si>
  <si>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</si>
  <si>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</si>
  <si>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</si>
  <si>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</si>
  <si>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</si>
  <si>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</si>
  <si>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</si>
  <si>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</si>
  <si>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</si>
  <si>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</si>
  <si>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</si>
  <si>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</si>
  <si>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</si>
  <si>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</si>
  <si>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</si>
  <si>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</si>
  <si>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</si>
  <si>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</si>
  <si>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</si>
  <si>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</si>
  <si>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</si>
  <si>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</si>
  <si>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</si>
  <si>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</si>
  <si>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</si>
  <si>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</si>
  <si>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</si>
  <si>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</si>
  <si>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</si>
  <si>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</si>
  <si>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</si>
  <si>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</si>
  <si>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</si>
  <si>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</si>
  <si>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</si>
  <si>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</si>
  <si>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</si>
  <si>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</si>
  <si>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</si>
  <si>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</si>
  <si>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</si>
  <si>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</si>
  <si>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</si>
  <si>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</si>
  <si>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</si>
  <si>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</si>
  <si>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</si>
  <si>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</si>
  <si>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</si>
  <si>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</si>
  <si>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</si>
  <si>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</si>
  <si>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</si>
  <si>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</si>
  <si>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</si>
  <si>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</si>
  <si>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</si>
  <si>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</si>
  <si>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</si>
  <si>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</si>
  <si>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</si>
  <si>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</si>
  <si>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</si>
  <si>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</si>
  <si>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</si>
  <si>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</si>
  <si>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</si>
  <si>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</si>
  <si>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</si>
  <si>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</si>
  <si>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</si>
  <si>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</si>
  <si>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</si>
  <si>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</si>
  <si>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</si>
  <si>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</si>
  <si>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</si>
  <si>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</si>
  <si>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</si>
  <si>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</si>
  <si>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</si>
  <si>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</si>
  <si>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</si>
  <si>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</si>
  <si>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</si>
  <si>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</si>
  <si>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</si>
  <si>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</si>
  <si>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</si>
  <si>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</si>
  <si>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</si>
  <si>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</si>
  <si>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</si>
  <si>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</si>
  <si>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</si>
  <si>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</si>
  <si>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</si>
  <si>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</si>
  <si>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</si>
  <si>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</si>
  <si>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</si>
  <si>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</si>
  <si>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</si>
  <si>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</si>
  <si>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</si>
  <si>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</si>
  <si>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</si>
  <si>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</si>
  <si>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</si>
  <si>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</si>
  <si>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</si>
  <si>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</si>
  <si>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</si>
  <si>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</si>
  <si>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</si>
  <si>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</si>
  <si>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</si>
  <si>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</si>
  <si>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</si>
  <si>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</si>
  <si>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</si>
  <si>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</si>
  <si>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</si>
  <si>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</si>
  <si>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</si>
  <si>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</si>
  <si>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</si>
  <si>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</si>
  <si>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</si>
  <si>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</si>
  <si>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</si>
  <si>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</si>
  <si>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</si>
  <si>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</si>
  <si>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</si>
  <si>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</si>
  <si>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</si>
  <si>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</si>
  <si>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</si>
  <si>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</si>
  <si>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</si>
  <si>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</si>
  <si>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</si>
  <si>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</si>
  <si>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</si>
  <si>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</si>
  <si>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</si>
  <si>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</si>
  <si>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</si>
  <si>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</si>
  <si>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</si>
  <si>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</si>
  <si>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</si>
  <si>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</si>
  <si>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</si>
  <si>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</si>
  <si>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</si>
  <si>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</si>
  <si>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</si>
  <si>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</si>
  <si>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</si>
  <si>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</si>
  <si>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</si>
  <si>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</si>
  <si>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</si>
  <si>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</si>
  <si>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</si>
  <si>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</si>
  <si>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</si>
  <si>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</si>
  <si>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</si>
  <si>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</si>
  <si>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</si>
  <si>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</si>
  <si>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</si>
  <si>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</si>
  <si>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</si>
  <si>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</si>
  <si>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</si>
  <si>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</si>
  <si>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</si>
  <si>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</si>
  <si>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</si>
  <si>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</si>
  <si>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</si>
  <si>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</si>
  <si>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</si>
  <si>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</si>
  <si>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</si>
  <si>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</si>
  <si>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</si>
  <si>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</si>
  <si>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</si>
  <si>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</si>
  <si>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</si>
  <si>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</si>
  <si>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</si>
  <si>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</si>
  <si>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</si>
  <si>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</si>
  <si>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</si>
  <si>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</si>
  <si>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</si>
  <si>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</si>
  <si>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</si>
  <si>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</si>
  <si>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</si>
  <si>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</si>
  <si>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</si>
  <si>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</si>
  <si>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</si>
  <si>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</si>
  <si>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</si>
  <si>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</si>
  <si>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</si>
  <si>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</si>
  <si>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</si>
  <si>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</si>
  <si>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</si>
  <si>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</si>
  <si>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</si>
  <si>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</si>
  <si>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</si>
  <si>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</si>
  <si>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</si>
  <si>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</si>
  <si>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</si>
  <si>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</si>
  <si>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</si>
  <si>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</si>
  <si>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</si>
  <si>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</si>
  <si>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</si>
  <si>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</si>
  <si>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</si>
  <si>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</si>
  <si>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</si>
  <si>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</si>
  <si>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</si>
  <si>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</si>
  <si>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</si>
  <si>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</si>
  <si>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</si>
  <si>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</si>
  <si>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</si>
  <si>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</si>
  <si>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</si>
  <si>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</si>
  <si>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</si>
  <si>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</si>
  <si>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</si>
  <si>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</si>
  <si>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</si>
  <si>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</si>
  <si>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</si>
  <si>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</si>
  <si>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</si>
  <si>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</si>
  <si>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</si>
  <si>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</si>
  <si>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</si>
  <si>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</si>
  <si>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</si>
  <si>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</si>
  <si>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</si>
  <si>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</si>
  <si>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</si>
  <si>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</si>
  <si>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</si>
  <si>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</si>
  <si>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</si>
  <si>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</si>
  <si>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</si>
  <si>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</si>
  <si>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</si>
  <si>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</si>
  <si>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</si>
  <si>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</si>
  <si>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</si>
  <si>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</si>
  <si>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</si>
  <si>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</si>
  <si>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</si>
  <si>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</si>
  <si>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</si>
  <si>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</si>
  <si>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</si>
  <si>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</si>
  <si>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</si>
  <si>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</si>
  <si>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</si>
  <si>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</si>
  <si>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</si>
  <si>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</si>
  <si>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</si>
  <si>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</si>
  <si>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</si>
  <si>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</si>
  <si>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</si>
  <si>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</si>
  <si>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</si>
  <si>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</si>
  <si>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</si>
  <si>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</si>
  <si>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</si>
  <si>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</si>
  <si>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</si>
  <si>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</si>
  <si>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</si>
  <si>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</si>
  <si>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</si>
  <si>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</si>
  <si>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</si>
  <si>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</si>
  <si>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</si>
  <si>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</si>
  <si>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</si>
  <si>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</si>
  <si>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</si>
  <si>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</si>
  <si>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</si>
  <si>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</si>
  <si>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</si>
  <si>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</si>
  <si>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</si>
  <si>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</si>
  <si>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</si>
  <si>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</si>
  <si>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</si>
  <si>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</si>
  <si>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</si>
  <si>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</si>
  <si>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</si>
  <si>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</si>
  <si>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</si>
  <si>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</si>
  <si>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</si>
  <si>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</si>
  <si>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</si>
  <si>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</si>
  <si>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</si>
  <si>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</si>
  <si>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</si>
  <si>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</si>
  <si>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</si>
  <si>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</si>
  <si>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</si>
  <si>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</si>
  <si>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</si>
  <si>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</si>
  <si>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</si>
  <si>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</si>
  <si>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</si>
  <si>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</si>
  <si>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</si>
  <si>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</si>
  <si>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</si>
  <si>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</si>
  <si>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</si>
  <si>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</si>
  <si>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</si>
  <si>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</si>
  <si>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</si>
  <si>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</si>
  <si>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</si>
  <si>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</si>
  <si>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</si>
  <si>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</si>
  <si>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</si>
  <si>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</si>
  <si>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</si>
  <si>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</si>
  <si>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</si>
  <si>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</si>
  <si>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</si>
  <si>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</si>
  <si>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</si>
  <si>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</si>
  <si>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</si>
  <si>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</si>
  <si>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</si>
  <si>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</si>
  <si>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</si>
  <si>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</si>
  <si>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</si>
  <si>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</si>
  <si>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</si>
  <si>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</si>
  <si>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</si>
  <si>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</si>
  <si>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</si>
  <si>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</si>
  <si>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</si>
  <si>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</si>
  <si>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</si>
  <si>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</si>
  <si>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</si>
  <si>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</si>
  <si>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</si>
  <si>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</si>
  <si>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</si>
  <si>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</si>
  <si>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</si>
  <si>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</si>
  <si>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</si>
  <si>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</si>
  <si>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</si>
  <si>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</si>
  <si>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</si>
  <si>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</si>
  <si>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</si>
  <si>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</si>
  <si>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</si>
  <si>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</si>
  <si>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</si>
  <si>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</si>
  <si>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</si>
  <si>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</si>
  <si>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</si>
  <si>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</si>
  <si>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</si>
  <si>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</si>
  <si>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</si>
  <si>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</si>
  <si>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</si>
  <si>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</si>
  <si>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</si>
  <si>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</si>
  <si>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</si>
  <si>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</si>
  <si>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</si>
  <si>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</si>
  <si>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</si>
  <si>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</si>
  <si>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</si>
  <si>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</si>
  <si>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</si>
  <si>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</si>
  <si>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</si>
  <si>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</si>
  <si>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</si>
  <si>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</si>
  <si>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</si>
  <si>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</si>
  <si>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</si>
  <si>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</si>
  <si>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</si>
  <si>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</si>
  <si>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</si>
  <si>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</si>
  <si>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</si>
  <si>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</si>
  <si>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</si>
  <si>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</si>
  <si>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</si>
  <si>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</si>
  <si>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</si>
  <si>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</si>
  <si>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</si>
  <si>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</si>
  <si>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</si>
  <si>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</si>
  <si>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</si>
  <si>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</si>
  <si>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</si>
  <si>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</si>
  <si>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</si>
  <si>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</si>
  <si>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</si>
  <si>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</si>
  <si>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</si>
  <si>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</si>
  <si>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</si>
  <si>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</si>
  <si>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</si>
  <si>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</si>
  <si>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</si>
  <si>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</si>
  <si>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</si>
  <si>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</si>
  <si>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</si>
  <si>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</si>
  <si>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</si>
  <si>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</si>
  <si>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</si>
  <si>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</si>
  <si>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</si>
  <si>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</si>
  <si>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</si>
  <si>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</si>
  <si>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</si>
  <si>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</si>
  <si>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</si>
  <si>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</si>
  <si>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</si>
  <si>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</si>
  <si>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</si>
  <si>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</si>
  <si>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</si>
  <si>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</si>
  <si>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</si>
  <si>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</si>
  <si>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</si>
  <si>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</si>
  <si>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</si>
  <si>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</si>
  <si>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</si>
  <si>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</si>
  <si>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</si>
  <si>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</si>
  <si>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</si>
  <si>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</si>
  <si>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</si>
  <si>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</si>
  <si>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</si>
  <si>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</si>
  <si>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</si>
  <si>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</si>
  <si>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</si>
  <si>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</si>
  <si>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</si>
  <si>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</si>
  <si>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</si>
  <si>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</si>
  <si>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</si>
  <si>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</si>
  <si>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</si>
  <si>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</si>
  <si>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</si>
  <si>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</si>
  <si>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</si>
  <si>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</si>
  <si>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</si>
  <si>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</si>
  <si>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</si>
  <si>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</si>
  <si>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</si>
  <si>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</si>
  <si>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</si>
  <si>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</si>
  <si>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</si>
  <si>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</si>
  <si>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</si>
  <si>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</si>
  <si>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</si>
  <si>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</si>
  <si>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</si>
  <si>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</si>
  <si>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</si>
  <si>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</si>
  <si>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</si>
  <si>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</si>
  <si>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</si>
  <si>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</si>
  <si>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</si>
  <si>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</si>
  <si>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</si>
  <si>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</si>
  <si>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</si>
  <si>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</si>
  <si>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</si>
  <si>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</si>
  <si>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</si>
  <si>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</si>
  <si>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</si>
  <si>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</si>
  <si>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</si>
  <si>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</si>
  <si>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</si>
  <si>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</si>
  <si>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</si>
  <si>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</si>
  <si>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</si>
  <si>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</si>
  <si>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</si>
  <si>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</si>
  <si>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</si>
  <si>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</si>
  <si>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</si>
  <si>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</si>
  <si>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</si>
  <si>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</si>
  <si>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</si>
  <si>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</si>
  <si>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</si>
  <si>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</si>
  <si>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</si>
  <si>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</si>
  <si>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</si>
  <si>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</si>
  <si>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</si>
  <si>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</si>
  <si>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</si>
  <si>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</si>
  <si>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</si>
  <si>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</si>
  <si>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</si>
  <si>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</si>
  <si>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</si>
  <si>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</si>
  <si>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</si>
  <si>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</si>
  <si>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</si>
  <si>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</si>
  <si>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</si>
  <si>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</si>
  <si>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</si>
  <si>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</si>
  <si>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</si>
  <si>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</si>
  <si>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</si>
  <si>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</si>
  <si>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</si>
  <si>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</si>
  <si>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</si>
  <si>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</si>
  <si>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</si>
  <si>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</si>
  <si>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</si>
  <si>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</si>
  <si>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</si>
  <si>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</si>
  <si>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</si>
  <si>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</si>
  <si>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</si>
  <si>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</si>
  <si>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</si>
  <si>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</si>
  <si>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</si>
  <si>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</si>
  <si>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</si>
  <si>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</si>
  <si>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</si>
  <si>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</si>
  <si>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</si>
  <si>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</si>
  <si>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</si>
  <si>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</si>
  <si>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</si>
  <si>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</si>
  <si>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</si>
  <si>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</si>
  <si>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</si>
  <si>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</si>
  <si>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</si>
  <si>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</si>
  <si>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</si>
  <si>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</si>
  <si>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</si>
  <si>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</si>
  <si>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</si>
  <si>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</si>
  <si>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</si>
  <si>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</si>
  <si>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</si>
  <si>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</si>
  <si>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</si>
  <si>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</si>
  <si>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</si>
  <si>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</si>
  <si>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</si>
  <si>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</si>
  <si>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</si>
  <si>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</si>
  <si>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</si>
  <si>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</si>
  <si>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</si>
  <si>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</si>
  <si>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</si>
  <si>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</si>
  <si>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</si>
  <si>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</si>
  <si>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</si>
  <si>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</si>
  <si>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</si>
  <si>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</si>
  <si>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</si>
  <si>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</si>
  <si>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</si>
  <si>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</si>
  <si>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</si>
  <si>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</si>
  <si>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</si>
  <si>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</si>
  <si>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</si>
  <si>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</si>
  <si>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</si>
  <si>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</si>
  <si>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</si>
  <si>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</si>
  <si>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</si>
  <si>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</si>
  <si>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</si>
  <si>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</si>
  <si>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</si>
  <si>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</si>
  <si>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</si>
  <si>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</si>
  <si>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</si>
  <si>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</si>
  <si>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</si>
  <si>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</si>
  <si>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</si>
  <si>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</si>
  <si>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</si>
  <si>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</si>
  <si>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</si>
  <si>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</si>
  <si>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</si>
  <si>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</si>
  <si>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</si>
  <si>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</si>
  <si>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</si>
  <si>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</si>
  <si>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</si>
  <si>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</si>
  <si>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</si>
  <si>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</si>
  <si>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</si>
  <si>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</si>
  <si>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</si>
  <si>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</si>
  <si>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</si>
  <si>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</si>
  <si>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</si>
  <si>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</si>
  <si>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</si>
  <si>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</si>
  <si>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</si>
  <si>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</si>
  <si>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</si>
  <si>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</si>
  <si>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</si>
  <si>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</si>
  <si>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</si>
  <si>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</si>
  <si>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</si>
  <si>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</si>
  <si>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</si>
  <si>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</si>
  <si>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</si>
  <si>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</si>
  <si>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</si>
  <si>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</si>
  <si>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</si>
  <si>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</si>
  <si>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</si>
  <si>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</si>
  <si>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</si>
  <si>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</si>
  <si>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</si>
  <si>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</si>
  <si>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</si>
  <si>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</si>
  <si>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</si>
  <si>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</si>
  <si>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</si>
  <si>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</si>
  <si>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</si>
  <si>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</si>
  <si>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</si>
  <si>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</si>
  <si>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</si>
  <si>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</si>
  <si>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</si>
  <si>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</si>
  <si>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</si>
  <si>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</si>
  <si>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</si>
  <si>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</si>
  <si>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</si>
  <si>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</si>
  <si>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</si>
  <si>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</si>
  <si>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</si>
  <si>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</si>
  <si>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</si>
  <si>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</si>
  <si>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</si>
  <si>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</si>
  <si>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</si>
  <si>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</si>
  <si>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</si>
  <si>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</si>
  <si>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</si>
  <si>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</si>
  <si>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</si>
  <si>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</si>
  <si>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</si>
  <si>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</si>
  <si>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</si>
  <si>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</si>
  <si>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</si>
  <si>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</si>
  <si>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</si>
  <si>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</si>
  <si>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</si>
  <si>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</si>
  <si>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</si>
  <si>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</si>
  <si>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</si>
  <si>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</si>
  <si>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</si>
  <si>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</si>
  <si>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</si>
  <si>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</si>
  <si>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</si>
  <si>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</si>
  <si>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</si>
  <si>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</si>
  <si>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</si>
  <si>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</si>
  <si>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</si>
  <si>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</si>
  <si>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</si>
  <si>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</si>
  <si>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</si>
  <si>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</si>
  <si>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</si>
  <si>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</si>
  <si>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</si>
  <si>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</si>
  <si>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</si>
  <si>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</si>
  <si>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</si>
  <si>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</si>
  <si>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</si>
  <si>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</si>
  <si>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</si>
  <si>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</si>
  <si>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</si>
  <si>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</si>
  <si>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</si>
  <si>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</si>
  <si>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</si>
  <si>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</si>
  <si>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</si>
  <si>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</si>
  <si>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</si>
  <si>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</si>
  <si>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</si>
  <si>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</si>
  <si>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</si>
  <si>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</si>
  <si>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</si>
  <si>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</si>
  <si>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</si>
  <si>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</si>
  <si>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</si>
  <si>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</si>
  <si>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</si>
  <si>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</si>
  <si>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</si>
  <si>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</si>
  <si>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</si>
  <si>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</si>
  <si>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</si>
  <si>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</si>
  <si>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</si>
  <si>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</si>
  <si>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</si>
  <si>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</si>
  <si>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</si>
  <si>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</si>
  <si>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</si>
  <si>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</si>
  <si>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</si>
  <si>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</si>
  <si>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</si>
  <si>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</si>
  <si>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</si>
  <si>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</si>
  <si>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</si>
  <si>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</si>
  <si>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</si>
  <si>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</si>
  <si>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</si>
  <si>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</si>
  <si>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</si>
  <si>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</si>
  <si>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</si>
  <si>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</si>
  <si>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</si>
  <si>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</si>
  <si>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</si>
  <si>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</si>
  <si>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</si>
  <si>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</si>
  <si>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</si>
  <si>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</si>
  <si>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</si>
  <si>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</si>
  <si>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</si>
  <si>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</si>
  <si>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</si>
  <si>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</si>
  <si>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</si>
  <si>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</si>
  <si>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</si>
  <si>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</si>
  <si>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</si>
  <si>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</si>
  <si>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</si>
  <si>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</si>
  <si>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</si>
  <si>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</si>
  <si>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</si>
  <si>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</si>
  <si>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</si>
  <si>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</si>
  <si>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</si>
  <si>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</si>
  <si>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</si>
  <si>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</si>
  <si>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</si>
  <si>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</si>
  <si>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</si>
  <si>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</si>
  <si>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</si>
  <si>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</si>
  <si>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</si>
  <si>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</si>
  <si>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</si>
  <si>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</si>
  <si>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</si>
  <si>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</si>
  <si>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</si>
  <si>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</si>
  <si>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</si>
  <si>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</si>
  <si>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</si>
  <si>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</si>
  <si>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</si>
  <si>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</si>
  <si>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</si>
  <si>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</si>
  <si>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</si>
  <si>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</si>
  <si>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</si>
  <si>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</si>
  <si>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</si>
  <si>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</si>
  <si>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</si>
  <si>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</si>
  <si>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</si>
  <si>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</si>
  <si>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</si>
  <si>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</si>
  <si>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</si>
  <si>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</si>
  <si>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</si>
  <si>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</si>
  <si>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</si>
  <si>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</si>
  <si>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</si>
  <si>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</si>
  <si>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</si>
  <si>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</si>
  <si>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</si>
  <si>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</si>
  <si>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</si>
  <si>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</si>
  <si>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</si>
  <si>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</si>
  <si>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</si>
  <si>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</si>
  <si>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</si>
  <si>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</si>
  <si>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</si>
  <si>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</si>
  <si>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</si>
  <si>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</si>
  <si>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</si>
  <si>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</si>
  <si>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</si>
  <si>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</si>
  <si>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</si>
  <si>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</si>
  <si>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</si>
  <si>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</si>
  <si>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</si>
  <si>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</si>
  <si>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</si>
  <si>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</si>
  <si>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</si>
  <si>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</si>
  <si>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</si>
  <si>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</si>
  <si>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</si>
  <si>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</si>
  <si>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</si>
  <si>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</si>
  <si>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</si>
  <si>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</si>
  <si>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</si>
  <si>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</si>
  <si>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</si>
  <si>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</si>
  <si>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</si>
  <si>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</si>
  <si>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</si>
  <si>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</si>
  <si>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</si>
  <si>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</si>
  <si>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</si>
  <si>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</si>
  <si>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</si>
  <si>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</si>
  <si>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</si>
  <si>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</si>
  <si>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</si>
  <si>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</si>
  <si>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</si>
  <si>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</si>
  <si>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</si>
  <si>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</si>
  <si>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</si>
  <si>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</si>
  <si>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</si>
  <si>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</si>
  <si>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</si>
  <si>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</si>
  <si>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</si>
  <si>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</si>
  <si>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</si>
  <si>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</si>
  <si>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</si>
  <si>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</si>
  <si>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</si>
  <si>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</si>
  <si>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</si>
  <si>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</si>
  <si>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</si>
  <si>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</si>
  <si>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</si>
  <si>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</si>
  <si>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</si>
  <si>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</si>
  <si>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</si>
  <si>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</si>
  <si>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</si>
  <si>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</si>
  <si>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</si>
  <si>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</si>
  <si>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</si>
  <si>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</si>
  <si>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</si>
  <si>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</si>
  <si>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</si>
  <si>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</si>
  <si>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</si>
  <si>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</si>
  <si>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</si>
  <si>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</si>
  <si>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</si>
  <si>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</si>
  <si>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</si>
  <si>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</si>
  <si>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</si>
  <si>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</si>
  <si>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</si>
  <si>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</si>
  <si>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</si>
  <si>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</si>
  <si>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</si>
  <si>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</si>
  <si>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</si>
  <si>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</si>
  <si>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</si>
  <si>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</si>
  <si>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</si>
  <si>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</si>
  <si>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</si>
  <si>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</si>
  <si>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</si>
  <si>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</si>
  <si>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</si>
  <si>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</si>
  <si>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</si>
  <si>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</si>
  <si>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</si>
  <si>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</si>
  <si>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</si>
  <si>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</si>
  <si>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</si>
  <si>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</si>
  <si>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</si>
  <si>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</si>
  <si>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</si>
  <si>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</si>
  <si>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</si>
  <si>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</si>
  <si>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</si>
  <si>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</si>
  <si>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</si>
  <si>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</si>
  <si>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</si>
  <si>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</si>
  <si>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</si>
  <si>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</si>
  <si>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</si>
  <si>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</si>
  <si>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</si>
  <si>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</si>
  <si>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</si>
  <si>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</si>
  <si>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</si>
  <si>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</si>
  <si>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</si>
  <si>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</si>
  <si>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</si>
  <si>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</si>
  <si>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</si>
  <si>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</si>
  <si>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</si>
  <si>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</si>
  <si>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</si>
  <si>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</si>
  <si>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</si>
  <si>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</si>
  <si>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</si>
  <si>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</si>
  <si>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</si>
  <si>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</si>
  <si>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</si>
  <si>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</si>
  <si>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</si>
  <si>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</si>
  <si>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</si>
  <si>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</si>
  <si>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</si>
  <si>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</si>
  <si>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</si>
  <si>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</si>
  <si>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</si>
  <si>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</si>
  <si>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</si>
  <si>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</si>
  <si>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</si>
  <si>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</si>
  <si>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</si>
  <si>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</si>
  <si>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</si>
  <si>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</si>
  <si>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</si>
  <si>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</si>
  <si>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</si>
  <si>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</si>
  <si>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</si>
  <si>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</si>
  <si>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</si>
  <si>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</si>
  <si>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</si>
  <si>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</si>
  <si>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</si>
  <si>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</si>
  <si>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</si>
  <si>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</si>
  <si>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</si>
  <si>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</si>
  <si>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</si>
  <si>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</si>
  <si>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</si>
  <si>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</si>
  <si>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</si>
  <si>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</si>
  <si>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</si>
  <si>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</si>
  <si>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</si>
  <si>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</si>
  <si>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</si>
  <si>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</si>
  <si>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</si>
  <si>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</si>
  <si>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</si>
  <si>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</si>
  <si>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</si>
  <si>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</si>
  <si>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</si>
  <si>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</si>
  <si>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</si>
  <si>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</si>
  <si>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</si>
  <si>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</si>
  <si>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</si>
  <si>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</si>
  <si>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</si>
  <si>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</si>
  <si>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</si>
  <si>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</si>
  <si>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</si>
  <si>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</si>
  <si>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</si>
  <si>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</si>
  <si>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</si>
  <si>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</si>
  <si>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</si>
  <si>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</si>
  <si>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</si>
  <si>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</si>
  <si>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</si>
  <si>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</si>
  <si>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</si>
  <si>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</si>
  <si>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</si>
  <si>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</si>
  <si>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</si>
  <si>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</si>
  <si>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</si>
  <si>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</si>
  <si>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</si>
  <si>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</si>
  <si>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</si>
  <si>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</si>
  <si>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</si>
  <si>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</si>
  <si>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</si>
  <si>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</si>
  <si>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</si>
  <si>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</si>
  <si>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</si>
  <si>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</si>
  <si>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</si>
  <si>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</si>
  <si>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</si>
  <si>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</si>
  <si>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</si>
  <si>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</si>
  <si>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</si>
  <si>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</si>
  <si>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</si>
  <si>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</si>
  <si>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</si>
  <si>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</si>
  <si>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</si>
  <si>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</si>
  <si>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</si>
  <si>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</si>
  <si>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</si>
  <si>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</si>
  <si>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</si>
  <si>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</si>
  <si>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</si>
  <si>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</si>
  <si>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</si>
  <si>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</si>
  <si>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</si>
  <si>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</si>
  <si>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</si>
  <si>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</si>
  <si>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</si>
  <si>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</si>
  <si>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</si>
  <si>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</si>
  <si>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</si>
  <si>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</si>
  <si>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</si>
  <si>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</si>
  <si>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</si>
  <si>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</si>
  <si>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</si>
  <si>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</si>
  <si>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</si>
  <si>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</si>
  <si>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</si>
  <si>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</si>
  <si>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</si>
  <si>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</si>
  <si>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</si>
  <si>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</si>
  <si>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</si>
  <si>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</si>
  <si>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</si>
  <si>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</si>
  <si>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</si>
  <si>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</si>
  <si>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</si>
  <si>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</si>
  <si>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</si>
  <si>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</si>
  <si>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</si>
  <si>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</si>
  <si>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</si>
  <si>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</si>
  <si>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</si>
  <si>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</si>
  <si>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</si>
  <si>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</si>
  <si>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</si>
  <si>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</si>
  <si>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</si>
  <si>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</si>
  <si>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</si>
  <si>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</si>
  <si>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</si>
  <si>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</si>
  <si>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</si>
  <si>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</si>
  <si>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</si>
  <si>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</si>
  <si>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</si>
  <si>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</si>
  <si>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</si>
  <si>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</si>
  <si>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</si>
  <si>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</si>
  <si>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</si>
  <si>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</si>
  <si>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</si>
  <si>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</si>
  <si>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</si>
  <si>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</si>
  <si>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</si>
  <si>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</si>
  <si>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</si>
  <si>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</si>
  <si>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</si>
  <si>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</si>
  <si>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</si>
  <si>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</si>
  <si>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</si>
  <si>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</si>
  <si>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</si>
  <si>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</si>
  <si>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</si>
  <si>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</si>
  <si>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</si>
  <si>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</si>
  <si>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</si>
  <si>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</si>
  <si>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</si>
  <si>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</si>
  <si>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</si>
  <si>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</si>
  <si>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</si>
  <si>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</si>
  <si>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</si>
  <si>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</si>
  <si>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</si>
  <si>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</si>
  <si>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</si>
  <si>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</si>
  <si>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</si>
  <si>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</si>
  <si>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</si>
  <si>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</si>
  <si>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</si>
  <si>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</si>
  <si>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</si>
  <si>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</si>
  <si>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</si>
  <si>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</si>
  <si>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</si>
  <si>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</si>
  <si>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</si>
  <si>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</si>
  <si>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</si>
  <si>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</si>
  <si>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</si>
  <si>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</si>
  <si>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</si>
  <si>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</si>
  <si>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</si>
  <si>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</si>
  <si>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</si>
  <si>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</si>
  <si>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</si>
  <si>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</si>
  <si>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</si>
  <si>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</si>
  <si>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</si>
  <si>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</si>
  <si>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</si>
  <si>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</si>
  <si>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</si>
  <si>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</si>
  <si>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</si>
  <si>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</si>
  <si>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</si>
  <si>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</si>
  <si>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</si>
  <si>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</si>
  <si>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</si>
  <si>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</si>
  <si>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</si>
  <si>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</si>
  <si>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</si>
  <si>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</si>
  <si>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</si>
  <si>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</si>
  <si>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</si>
  <si>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</si>
  <si>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</si>
  <si>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</si>
  <si>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</si>
  <si>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</si>
  <si>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</si>
  <si>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</si>
  <si>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</si>
  <si>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</si>
  <si>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</si>
  <si>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</si>
  <si>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</si>
  <si>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</si>
  <si>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</si>
  <si>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</si>
  <si>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</si>
  <si>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</si>
  <si>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</si>
  <si>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</si>
  <si>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</si>
  <si>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</si>
  <si>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</si>
  <si>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</si>
  <si>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</si>
  <si>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</si>
  <si>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</si>
  <si>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</si>
  <si>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</si>
  <si>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</si>
  <si>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</si>
  <si>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</si>
  <si>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</si>
  <si>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</si>
  <si>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</si>
  <si>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</si>
  <si>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</si>
  <si>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</si>
  <si>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</si>
  <si>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</si>
  <si>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</si>
  <si>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</si>
  <si>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</si>
  <si>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</si>
  <si>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</si>
  <si>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</si>
  <si>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</si>
  <si>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</si>
  <si>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</si>
  <si>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</si>
  <si>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</si>
  <si>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</si>
  <si>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</si>
  <si>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</si>
  <si>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</si>
  <si>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</si>
  <si>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</si>
  <si>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</si>
  <si>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</si>
  <si>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</si>
  <si>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</si>
  <si>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</si>
  <si>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</si>
  <si>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</si>
  <si>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</si>
  <si>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</si>
  <si>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</si>
  <si>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</si>
  <si>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</si>
  <si>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</si>
  <si>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</si>
  <si>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</si>
  <si>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</si>
  <si>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</si>
  <si>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</si>
  <si>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</si>
  <si>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</si>
  <si>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</si>
  <si>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</si>
  <si>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</si>
  <si>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</si>
  <si>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</si>
  <si>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</si>
  <si>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</si>
  <si>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</si>
  <si>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</si>
  <si>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</si>
  <si>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</si>
  <si>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</si>
  <si>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</si>
  <si>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</si>
  <si>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</si>
  <si>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</si>
  <si>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</si>
  <si>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</si>
  <si>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</si>
  <si>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</si>
  <si>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</si>
  <si>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</si>
  <si>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</si>
  <si>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</si>
  <si>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</si>
  <si>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</si>
  <si>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</si>
  <si>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</si>
  <si>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</si>
  <si>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</si>
  <si>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</si>
  <si>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</si>
  <si>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</si>
  <si>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</si>
  <si>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</si>
  <si>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</si>
  <si>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</si>
  <si>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</si>
  <si>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</si>
  <si>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</si>
  <si>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</si>
  <si>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</si>
  <si>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</si>
  <si>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</si>
  <si>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</si>
  <si>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</si>
  <si>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</si>
  <si>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</si>
  <si>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</si>
  <si>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</si>
  <si>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</si>
  <si>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</si>
  <si>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</si>
  <si>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</si>
  <si>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</si>
  <si>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</si>
  <si>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</si>
  <si>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</si>
  <si>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</si>
  <si>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</si>
  <si>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</si>
  <si>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</si>
  <si>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</si>
  <si>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</si>
  <si>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</si>
  <si>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</si>
  <si>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</si>
  <si>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</si>
  <si>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</si>
  <si>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</si>
  <si>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</si>
  <si>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</si>
  <si>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</si>
  <si>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</si>
  <si>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</si>
  <si>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</si>
  <si>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</si>
  <si>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</si>
  <si>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</si>
  <si>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</si>
  <si>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</si>
  <si>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</si>
  <si>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</si>
  <si>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</si>
  <si>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</si>
  <si>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</si>
  <si>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</si>
  <si>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</si>
  <si>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</si>
  <si>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</si>
  <si>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</si>
  <si>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</si>
  <si>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</si>
  <si>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</si>
  <si>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</si>
  <si>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</si>
  <si>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</si>
  <si>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</si>
  <si>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</si>
  <si>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</si>
  <si>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</si>
  <si>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</si>
  <si>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</si>
  <si>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</si>
  <si>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</si>
  <si>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</si>
  <si>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</si>
  <si>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</si>
  <si>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</si>
  <si>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</si>
  <si>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</si>
  <si>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</si>
  <si>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</si>
  <si>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</si>
  <si>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</si>
  <si>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</si>
  <si>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</si>
  <si>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</si>
  <si>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</si>
  <si>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</si>
  <si>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</si>
  <si>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</si>
  <si>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</si>
  <si>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</si>
  <si>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</si>
  <si>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</si>
  <si>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</si>
  <si>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</si>
  <si>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</si>
  <si>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</si>
  <si>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</si>
  <si>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</si>
  <si>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</si>
  <si>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</si>
  <si>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</si>
  <si>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</si>
  <si>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</si>
  <si>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</si>
  <si>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</si>
  <si>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</si>
  <si>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</si>
  <si>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</si>
  <si>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</si>
  <si>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</si>
  <si>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</si>
  <si>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</si>
  <si>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</si>
  <si>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</si>
  <si>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</si>
  <si>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</si>
  <si>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</si>
  <si>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</si>
  <si>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</si>
  <si>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</si>
  <si>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</si>
  <si>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</si>
  <si>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</si>
  <si>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</si>
  <si>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</si>
  <si>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</si>
  <si>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</si>
  <si>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</si>
  <si>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</si>
  <si>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</si>
  <si>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</si>
  <si>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</si>
  <si>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</si>
  <si>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</si>
  <si>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</si>
  <si>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</si>
  <si>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</si>
  <si>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</si>
  <si>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</si>
  <si>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</si>
  <si>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</si>
  <si>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</si>
  <si>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</si>
  <si>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</si>
  <si>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</si>
  <si>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</si>
  <si>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</si>
  <si>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</si>
  <si>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</si>
  <si>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</si>
  <si>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</si>
  <si>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</si>
  <si>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</si>
  <si>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</si>
  <si>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</si>
  <si>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</si>
  <si>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</si>
  <si>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</si>
  <si>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</si>
  <si>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</si>
  <si>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</si>
  <si>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</si>
  <si>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</si>
  <si>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</si>
  <si>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</si>
  <si>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</si>
  <si>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</si>
  <si>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</si>
  <si>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</si>
  <si>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</si>
  <si>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</si>
  <si>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</si>
  <si>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</si>
  <si>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</si>
  <si>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</si>
  <si>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</si>
  <si>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</si>
  <si>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</si>
  <si>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</si>
  <si>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</si>
  <si>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</si>
  <si>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</si>
  <si>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</si>
  <si>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</si>
  <si>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</si>
  <si>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</si>
  <si>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</si>
  <si>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</si>
  <si>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</si>
  <si>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</si>
  <si>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</si>
  <si>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</si>
  <si>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</si>
  <si>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</si>
  <si>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</si>
  <si>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</si>
  <si>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</si>
  <si>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</si>
  <si>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</si>
  <si>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</si>
  <si>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</si>
  <si>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</si>
  <si>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</si>
  <si>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</si>
  <si>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</si>
  <si>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</si>
  <si>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</si>
  <si>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</si>
  <si>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</si>
  <si>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</si>
  <si>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</si>
  <si>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</si>
  <si>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</si>
  <si>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</si>
  <si>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</si>
  <si>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</si>
  <si>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</si>
  <si>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</si>
  <si>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</si>
  <si>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</si>
  <si>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</si>
  <si>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</si>
  <si>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</si>
  <si>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</si>
  <si>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</si>
  <si>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</si>
  <si>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</si>
  <si>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</si>
  <si>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</si>
  <si>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</si>
  <si>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</si>
  <si>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</si>
  <si>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</si>
  <si>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</si>
  <si>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</si>
  <si>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</si>
  <si>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</si>
  <si>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</si>
  <si>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</si>
  <si>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</si>
  <si>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</si>
  <si>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</si>
  <si>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</si>
  <si>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</si>
  <si>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</si>
  <si>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</si>
  <si>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</si>
  <si>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</si>
  <si>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</si>
  <si>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</si>
  <si>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</si>
  <si>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</si>
  <si>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</si>
  <si>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</si>
  <si>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</si>
  <si>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</si>
  <si>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</si>
  <si>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</si>
  <si>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</si>
  <si>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</si>
  <si>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</si>
  <si>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</si>
  <si>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</si>
  <si>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</si>
  <si>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</si>
  <si>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</si>
  <si>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</si>
  <si>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</si>
  <si>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</si>
  <si>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</si>
  <si>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</si>
  <si>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</si>
  <si>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</si>
  <si>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</si>
  <si>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</si>
  <si>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</si>
  <si>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</si>
  <si>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</si>
  <si>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</si>
  <si>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</si>
  <si>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</si>
  <si>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</si>
  <si>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</si>
  <si>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</si>
  <si>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</si>
  <si>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</si>
  <si>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</si>
  <si>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</si>
  <si>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</si>
  <si>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</si>
  <si>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</si>
  <si>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</si>
  <si>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</si>
  <si>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</si>
  <si>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</si>
  <si>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</si>
  <si>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</si>
  <si>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</si>
  <si>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</si>
  <si>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</si>
  <si>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</si>
  <si>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</si>
  <si>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</si>
  <si>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</si>
  <si>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</si>
  <si>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</si>
  <si>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</si>
  <si>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</si>
  <si>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</si>
  <si>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</si>
  <si>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</si>
  <si>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</si>
  <si>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</si>
  <si>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</si>
  <si>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</si>
  <si>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</si>
  <si>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</si>
  <si>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</si>
  <si>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</si>
  <si>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</si>
  <si>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</si>
  <si>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</si>
  <si>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</si>
  <si>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</si>
  <si>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</si>
  <si>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</si>
  <si>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</si>
  <si>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</si>
  <si>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</si>
  <si>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</si>
  <si>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</si>
  <si>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</si>
  <si>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</si>
  <si>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</si>
  <si>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</si>
  <si>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</si>
  <si>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</si>
  <si>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</si>
  <si>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</si>
  <si>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</si>
  <si>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</si>
  <si>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</si>
  <si>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</si>
  <si>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</si>
  <si>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</si>
  <si>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</si>
  <si>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</si>
  <si>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</si>
  <si>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</si>
  <si>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</si>
  <si>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</si>
  <si>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</si>
  <si>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</si>
  <si>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</si>
  <si>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</si>
  <si>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</si>
  <si>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</si>
  <si>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</si>
  <si>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</si>
  <si>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</si>
  <si>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</si>
  <si>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</si>
  <si>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</si>
  <si>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</si>
  <si>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</si>
  <si>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</si>
  <si>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</si>
  <si>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</si>
  <si>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</si>
  <si>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</si>
  <si>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</si>
  <si>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</si>
  <si>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</si>
  <si>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</si>
  <si>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</si>
  <si>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</si>
  <si>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</si>
  <si>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</si>
  <si>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</si>
  <si>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</si>
  <si>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</si>
  <si>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</si>
  <si>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</si>
  <si>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</si>
  <si>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</si>
  <si>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</si>
  <si>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</si>
  <si>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</si>
  <si>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</si>
  <si>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</si>
  <si>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</si>
  <si>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</si>
  <si>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</si>
  <si>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</si>
  <si>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</si>
  <si>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</si>
  <si>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</si>
  <si>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</si>
  <si>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</si>
  <si>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</si>
  <si>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</si>
  <si>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</si>
  <si>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</si>
  <si>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</si>
  <si>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</si>
  <si>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</si>
  <si>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</si>
  <si>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</si>
  <si>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</si>
  <si>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</si>
  <si>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</si>
  <si>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</si>
  <si>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</si>
  <si>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</si>
  <si>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</si>
  <si>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</si>
  <si>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</si>
  <si>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</si>
  <si>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</si>
  <si>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</si>
  <si>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</si>
  <si>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</si>
  <si>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</si>
  <si>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</si>
  <si>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</si>
  <si>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</si>
  <si>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</si>
  <si>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</si>
  <si>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</si>
  <si>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</si>
  <si>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</si>
  <si>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</si>
  <si>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</si>
  <si>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</si>
  <si>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</si>
  <si>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</si>
  <si>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</si>
  <si>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</si>
  <si>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</si>
  <si>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</si>
  <si>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</si>
  <si>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</si>
  <si>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</si>
  <si>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</si>
  <si>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</si>
  <si>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</si>
  <si>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</si>
  <si>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</si>
  <si>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</si>
  <si>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</si>
  <si>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</si>
  <si>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</si>
  <si>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</si>
  <si>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</si>
  <si>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</si>
  <si>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</si>
  <si>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</si>
  <si>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</si>
  <si>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</si>
  <si>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</si>
  <si>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</si>
  <si>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</si>
  <si>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</si>
  <si>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</si>
  <si>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</si>
  <si>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</si>
  <si>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</si>
  <si>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</si>
  <si>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</si>
  <si>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</si>
  <si>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</si>
  <si>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</si>
  <si>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</si>
  <si>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</si>
  <si>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</si>
  <si>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</si>
  <si>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</si>
  <si>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</si>
  <si>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</si>
  <si>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</si>
  <si>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</si>
  <si>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</si>
  <si>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</si>
  <si>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</si>
  <si>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</si>
  <si>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</si>
  <si>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</si>
  <si>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</si>
  <si>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</si>
  <si>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</si>
  <si>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</si>
  <si>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</si>
  <si>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</si>
  <si>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</si>
  <si>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</si>
  <si>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</si>
  <si>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</si>
  <si>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</si>
  <si>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</si>
  <si>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</si>
  <si>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</si>
  <si>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</si>
  <si>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</si>
  <si>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</si>
  <si>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</si>
  <si>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</si>
  <si>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</si>
  <si>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</si>
  <si>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</si>
  <si>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</si>
  <si>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</si>
  <si>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</si>
  <si>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</si>
  <si>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</si>
  <si>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</si>
  <si>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</si>
  <si>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</si>
  <si>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</si>
  <si>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</si>
  <si>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</si>
  <si>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</si>
  <si>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</si>
  <si>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</si>
  <si>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</si>
  <si>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</si>
  <si>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</si>
  <si>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</si>
  <si>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</si>
  <si>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</si>
  <si>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</si>
  <si>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</si>
  <si>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</si>
  <si>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</si>
  <si>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</si>
  <si>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</si>
  <si>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</si>
  <si>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</si>
  <si>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</si>
  <si>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</si>
  <si>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</si>
  <si>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</si>
  <si>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</si>
  <si>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</si>
  <si>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</si>
  <si>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</si>
  <si>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</si>
  <si>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</si>
  <si>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</si>
  <si>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</si>
  <si>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</si>
  <si>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</si>
  <si>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</si>
  <si>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</si>
  <si>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</si>
  <si>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</si>
  <si>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</si>
  <si>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</si>
  <si>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</si>
  <si>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</si>
  <si>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</si>
  <si>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</si>
  <si>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</si>
  <si>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</si>
  <si>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</si>
  <si>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</si>
  <si>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</si>
  <si>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</si>
  <si>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</si>
  <si>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</si>
  <si>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</si>
  <si>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</si>
  <si>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</si>
  <si>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</si>
  <si>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</si>
  <si>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</si>
  <si>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</si>
  <si>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</si>
  <si>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</si>
  <si>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</si>
  <si>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</si>
  <si>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</si>
  <si>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</si>
  <si>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</si>
  <si>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</si>
  <si>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</si>
  <si>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</si>
  <si>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</si>
  <si>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</si>
  <si>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</si>
  <si>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</si>
  <si>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</si>
  <si>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</si>
  <si>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</si>
  <si>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</si>
  <si>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</si>
  <si>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</si>
  <si>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</si>
  <si>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</si>
  <si>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</si>
  <si>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</si>
  <si>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</si>
  <si>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</si>
  <si>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</si>
  <si>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</si>
  <si>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</si>
  <si>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</si>
  <si>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</si>
  <si>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</si>
  <si>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</si>
  <si>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</si>
  <si>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</si>
  <si>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</si>
  <si>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</si>
  <si>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</si>
  <si>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</si>
  <si>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</si>
  <si>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</si>
  <si>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</si>
  <si>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</si>
  <si>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</si>
  <si>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</si>
  <si>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</si>
  <si>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</si>
  <si>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</si>
  <si>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</si>
  <si>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</si>
  <si>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</si>
  <si>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</si>
  <si>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</si>
  <si>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</si>
  <si>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</si>
  <si>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</si>
  <si>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</si>
  <si>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</si>
  <si>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</si>
  <si>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</si>
  <si>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</si>
  <si>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</si>
  <si>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</si>
  <si>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</si>
  <si>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</si>
  <si>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</si>
  <si>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</si>
  <si>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</si>
  <si>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</si>
  <si>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</si>
  <si>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</si>
  <si>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</si>
  <si>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</si>
  <si>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</si>
  <si>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</si>
  <si>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</si>
  <si>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</si>
  <si>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</si>
  <si>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</si>
  <si>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</si>
  <si>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</si>
  <si>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</si>
  <si>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</si>
  <si>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</si>
  <si>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</si>
  <si>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</si>
  <si>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</si>
  <si>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</si>
  <si>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</si>
  <si>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</si>
  <si>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</si>
  <si>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</si>
  <si>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</si>
  <si>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</si>
  <si>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</si>
  <si>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</si>
  <si>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</si>
  <si>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</si>
  <si>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</si>
  <si>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</si>
  <si>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</si>
  <si>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</si>
  <si>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</si>
  <si>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</si>
  <si>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</si>
  <si>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</si>
  <si>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</si>
  <si>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</si>
  <si>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</si>
  <si>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</si>
  <si>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</si>
  <si>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</si>
  <si>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</si>
  <si>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</si>
  <si>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</si>
  <si>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</si>
  <si>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</si>
  <si>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</si>
  <si>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</si>
  <si>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</si>
  <si>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</si>
  <si>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</si>
  <si>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</si>
  <si>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</si>
  <si>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</si>
  <si>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</si>
  <si>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</si>
  <si>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</si>
  <si>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</si>
  <si>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</si>
  <si>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</si>
  <si>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</si>
  <si>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</si>
  <si>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</si>
  <si>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</si>
  <si>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</si>
  <si>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</si>
  <si>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</si>
  <si>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</si>
  <si>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</si>
  <si>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</si>
  <si>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</si>
  <si>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</si>
  <si>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</si>
  <si>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</si>
  <si>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</si>
  <si>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</si>
  <si>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</si>
  <si>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</si>
  <si>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</si>
  <si>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</si>
  <si>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</si>
  <si>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</si>
  <si>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</si>
  <si>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</si>
  <si>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</si>
  <si>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</si>
  <si>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</si>
  <si>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</si>
  <si>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</si>
  <si>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</si>
  <si>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</si>
  <si>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</si>
  <si>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</si>
  <si>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</si>
  <si>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</si>
  <si>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</si>
  <si>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</si>
  <si>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</si>
  <si>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</si>
  <si>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</si>
  <si>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</si>
  <si>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</si>
  <si>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</si>
  <si>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</si>
  <si>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</si>
  <si>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</si>
  <si>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</si>
  <si>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</si>
  <si>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</si>
  <si>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</si>
  <si>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</si>
  <si>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</si>
  <si>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</si>
  <si>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</si>
  <si>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</si>
  <si>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</si>
  <si>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</si>
  <si>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</si>
  <si>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</si>
  <si>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</si>
  <si>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</si>
  <si>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</si>
  <si>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</si>
  <si>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</si>
  <si>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</si>
  <si>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</si>
  <si>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</si>
  <si>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</si>
  <si>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</si>
  <si>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</si>
  <si>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</si>
  <si>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</si>
  <si>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</si>
  <si>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</si>
  <si>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</si>
  <si>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</si>
  <si>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</si>
  <si>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</si>
  <si>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</si>
  <si>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</si>
  <si>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</si>
  <si>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</si>
  <si>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</si>
  <si>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</si>
  <si>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</si>
  <si>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</si>
  <si>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</si>
  <si>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</si>
  <si>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</si>
  <si>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</si>
  <si>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</si>
  <si>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</si>
  <si>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</si>
  <si>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</si>
  <si>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</si>
  <si>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</si>
  <si>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</si>
  <si>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</si>
  <si>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</si>
  <si>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</si>
  <si>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</si>
  <si>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</si>
  <si>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</si>
  <si>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</si>
  <si>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</si>
  <si>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</si>
  <si>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</si>
  <si>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</si>
  <si>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</si>
  <si>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</si>
  <si>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</si>
  <si>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</si>
  <si>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</si>
  <si>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</si>
  <si>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</si>
  <si>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</si>
  <si>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</si>
  <si>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</si>
  <si>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</si>
  <si>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</si>
  <si>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</si>
  <si>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</si>
  <si>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</si>
  <si>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</si>
  <si>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</si>
  <si>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</si>
  <si>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</si>
  <si>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</si>
  <si>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</si>
  <si>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</si>
  <si>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</si>
  <si>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</si>
  <si>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</si>
  <si>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</si>
  <si>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</si>
  <si>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</si>
  <si>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</si>
  <si>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</si>
  <si>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</si>
  <si>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</si>
  <si>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</si>
  <si>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</si>
  <si>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</si>
  <si>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</si>
  <si>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</si>
  <si>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</si>
  <si>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</si>
  <si>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</si>
  <si>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</si>
  <si>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</si>
  <si>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</si>
  <si>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</si>
  <si>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</si>
  <si>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</si>
  <si>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</si>
  <si>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</si>
  <si>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</si>
  <si>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</si>
  <si>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</si>
  <si>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</si>
  <si>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</si>
  <si>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</si>
  <si>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</si>
  <si>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</si>
  <si>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</si>
  <si>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</si>
  <si>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</si>
  <si>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</si>
  <si>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</si>
  <si>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</si>
  <si>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</si>
  <si>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</si>
  <si>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</si>
  <si>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</si>
  <si>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</si>
  <si>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</si>
  <si>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</si>
  <si>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</si>
  <si>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</si>
  <si>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</si>
  <si>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</si>
  <si>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</si>
  <si>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</si>
  <si>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</si>
  <si>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</si>
  <si>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</si>
  <si>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</si>
  <si>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</si>
  <si>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</si>
  <si>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</si>
  <si>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</si>
  <si>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</si>
  <si>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</si>
  <si>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</si>
  <si>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</si>
  <si>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</si>
  <si>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</si>
  <si>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</si>
  <si>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</si>
  <si>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</si>
  <si>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</si>
  <si>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</si>
  <si>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</si>
  <si>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</si>
  <si>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</si>
  <si>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</si>
  <si>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</si>
  <si>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</si>
  <si>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</si>
  <si>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</si>
  <si>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</si>
  <si>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</si>
  <si>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</si>
  <si>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</si>
  <si>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</si>
  <si>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</si>
  <si>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</si>
  <si>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</si>
  <si>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</si>
  <si>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</si>
  <si>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</si>
  <si>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</si>
  <si>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</si>
  <si>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</si>
  <si>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</si>
  <si>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</si>
  <si>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</si>
  <si>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</si>
  <si>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</si>
  <si>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</si>
  <si>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</si>
  <si>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</si>
  <si>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</si>
  <si>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</si>
  <si>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</si>
  <si>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</si>
  <si>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</si>
  <si>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</si>
  <si>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</si>
  <si>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</si>
  <si>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</si>
  <si>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</si>
  <si>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</si>
  <si>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</si>
  <si>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</si>
  <si>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</si>
  <si>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</si>
  <si>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</si>
  <si>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</si>
  <si>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</si>
  <si>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</si>
  <si>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</si>
  <si>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</si>
  <si>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</si>
  <si>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</si>
  <si>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</si>
  <si>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</si>
  <si>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</si>
  <si>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</si>
  <si>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</si>
  <si>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</si>
  <si>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</si>
  <si>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</si>
  <si>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</si>
  <si>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</si>
  <si>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</si>
  <si>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</si>
  <si>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</si>
  <si>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</si>
  <si>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</si>
  <si>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</si>
  <si>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</si>
  <si>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</si>
  <si>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</si>
  <si>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</si>
  <si>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</si>
  <si>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</si>
  <si>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</si>
  <si>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</si>
  <si>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</si>
  <si>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</si>
  <si>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</si>
  <si>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</si>
  <si>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</si>
  <si>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</si>
  <si>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</si>
  <si>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</si>
  <si>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</si>
  <si>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</si>
  <si>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</si>
  <si>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</si>
  <si>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</si>
  <si>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</si>
  <si>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</si>
  <si>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</si>
  <si>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</si>
  <si>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</si>
  <si>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</si>
  <si>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</si>
  <si>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</si>
  <si>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</si>
  <si>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</si>
  <si>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</si>
  <si>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</si>
  <si>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</si>
  <si>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</si>
  <si>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</si>
  <si>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</si>
  <si>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</si>
  <si>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</si>
  <si>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</si>
  <si>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</si>
  <si>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</si>
  <si>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</si>
  <si>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</si>
  <si>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</si>
  <si>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</si>
  <si>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</si>
  <si>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</si>
  <si>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</si>
  <si>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</si>
  <si>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</si>
  <si>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</si>
  <si>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</si>
  <si>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</si>
  <si>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</si>
  <si>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</si>
  <si>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</si>
  <si>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</si>
  <si>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</si>
  <si>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</si>
  <si>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</si>
  <si>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</si>
  <si>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</si>
  <si>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</si>
  <si>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</si>
  <si>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</si>
  <si>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</si>
  <si>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</si>
  <si>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</si>
  <si>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</si>
  <si>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</si>
  <si>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</si>
  <si>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</si>
  <si>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</si>
  <si>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</si>
  <si>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</si>
  <si>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</si>
  <si>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</si>
  <si>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</si>
  <si>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</si>
  <si>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</si>
  <si>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</si>
  <si>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</si>
  <si>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</si>
  <si>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</si>
  <si>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</si>
  <si>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</si>
  <si>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</si>
  <si>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</si>
  <si>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</si>
  <si>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</si>
  <si>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</si>
  <si>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</si>
  <si>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</si>
  <si>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</si>
  <si>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</si>
  <si>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</si>
  <si>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</si>
  <si>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</si>
  <si>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</si>
  <si>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</si>
  <si>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</si>
  <si>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</si>
  <si>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</si>
  <si>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</si>
  <si>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</si>
  <si>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</si>
  <si>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</si>
  <si>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</si>
  <si>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</si>
  <si>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</si>
  <si>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</si>
  <si>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</si>
  <si>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</si>
  <si>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</si>
  <si>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</si>
  <si>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</si>
  <si>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</si>
  <si>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</si>
  <si>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</si>
  <si>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</si>
  <si>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</si>
  <si>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</si>
  <si>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</si>
  <si>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</si>
  <si>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</si>
  <si>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</si>
  <si>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</si>
  <si>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</si>
  <si>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</si>
  <si>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</si>
  <si>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</si>
  <si>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</si>
  <si>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</si>
  <si>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</si>
  <si>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</si>
  <si>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</si>
  <si>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</si>
  <si>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</si>
  <si>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</si>
  <si>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</si>
  <si>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</si>
  <si>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</si>
  <si>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</si>
  <si>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</si>
  <si>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</si>
  <si>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</si>
  <si>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</si>
  <si>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</si>
  <si>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</si>
  <si>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</si>
  <si>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</si>
  <si>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</si>
  <si>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</si>
  <si>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</si>
  <si>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</si>
  <si>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</si>
  <si>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</si>
  <si>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</si>
  <si>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</si>
  <si>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</si>
  <si>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</si>
  <si>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</si>
  <si>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</si>
  <si>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</si>
  <si>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</si>
  <si>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</si>
  <si>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</si>
  <si>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</si>
  <si>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</si>
  <si>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</si>
  <si>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</si>
  <si>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</si>
  <si>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</si>
  <si>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</si>
  <si>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</si>
  <si>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</si>
  <si>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</si>
  <si>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</si>
  <si>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</si>
  <si>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</si>
  <si>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</si>
  <si>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</si>
  <si>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</si>
  <si>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</si>
  <si>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</si>
  <si>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</si>
  <si>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</si>
  <si>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</si>
  <si>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</si>
  <si>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</si>
  <si>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</si>
  <si>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</si>
  <si>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</si>
  <si>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</si>
  <si>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</si>
  <si>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</si>
  <si>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</si>
  <si>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</si>
  <si>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</si>
  <si>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</si>
  <si>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</si>
  <si>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</si>
  <si>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</si>
  <si>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</si>
  <si>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</si>
  <si>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</si>
  <si>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</si>
  <si>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</si>
  <si>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</si>
  <si>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</si>
  <si>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</si>
  <si>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</si>
  <si>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</si>
  <si>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</si>
  <si>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</si>
  <si>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</si>
  <si>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</si>
  <si>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</si>
  <si>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</si>
  <si>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</si>
  <si>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</si>
  <si>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</si>
  <si>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</si>
  <si>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</si>
  <si>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</si>
  <si>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</si>
  <si>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</si>
  <si>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</si>
  <si>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</si>
  <si>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</si>
  <si>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</si>
  <si>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</si>
  <si>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</si>
  <si>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</si>
  <si>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</si>
  <si>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</si>
  <si>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</si>
  <si>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</si>
  <si>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</si>
  <si>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</si>
  <si>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</si>
  <si>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</si>
  <si>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</si>
  <si>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</si>
  <si>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</si>
  <si>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</si>
  <si>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</si>
  <si>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</si>
  <si>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</si>
  <si>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</si>
  <si>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</si>
  <si>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</si>
  <si>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</si>
  <si>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</si>
  <si>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</si>
  <si>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</si>
  <si>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</si>
  <si>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</si>
  <si>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</si>
  <si>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</si>
  <si>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</si>
  <si>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</si>
  <si>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</si>
  <si>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</si>
  <si>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</si>
  <si>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</si>
  <si>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</si>
  <si>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</si>
  <si>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</si>
  <si>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</si>
  <si>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</si>
  <si>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</si>
  <si>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</si>
  <si>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</si>
  <si>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</si>
  <si>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</si>
  <si>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</si>
  <si>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</si>
  <si>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</si>
  <si>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</si>
  <si>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</si>
  <si>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</si>
  <si>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</si>
  <si>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</si>
  <si>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</si>
  <si>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</si>
  <si>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</si>
  <si>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</si>
  <si>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</si>
  <si>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</si>
  <si>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</si>
  <si>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</si>
  <si>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</si>
  <si>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</si>
  <si>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</si>
  <si>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</si>
  <si>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</si>
  <si>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</si>
  <si>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</si>
  <si>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</si>
  <si>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</si>
  <si>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</si>
  <si>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</si>
  <si>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</si>
  <si>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</si>
  <si>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</si>
  <si>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</si>
  <si>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</si>
  <si>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</si>
  <si>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</si>
  <si>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</si>
  <si>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</si>
  <si>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</si>
  <si>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</si>
  <si>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</si>
  <si>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</si>
  <si>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</si>
  <si>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</si>
  <si>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</si>
  <si>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</si>
  <si>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</si>
  <si>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</si>
  <si>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</si>
  <si>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</si>
  <si>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</si>
  <si>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</si>
  <si>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</si>
  <si>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</si>
  <si>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</si>
  <si>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</si>
  <si>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</si>
  <si>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</si>
  <si>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</si>
  <si>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</si>
  <si>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</si>
  <si>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</si>
  <si>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</si>
  <si>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</si>
  <si>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</si>
  <si>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</si>
  <si>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</si>
  <si>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</si>
  <si>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</si>
  <si>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</si>
  <si>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</si>
  <si>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</si>
  <si>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</si>
  <si>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</si>
  <si>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</si>
  <si>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</si>
  <si>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</si>
  <si>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</si>
  <si>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</si>
  <si>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</si>
  <si>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</si>
  <si>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</si>
  <si>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</si>
  <si>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</si>
  <si>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</si>
  <si>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</si>
  <si>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</si>
  <si>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</si>
  <si>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</si>
  <si>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</si>
  <si>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</si>
  <si>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</si>
  <si>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</si>
  <si>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</si>
  <si>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</si>
  <si>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</si>
  <si>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</si>
  <si>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</si>
  <si>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</si>
  <si>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</si>
  <si>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</si>
  <si>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</si>
  <si>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</si>
  <si>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</si>
  <si>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</si>
  <si>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</si>
  <si>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</si>
  <si>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</si>
  <si>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</si>
  <si>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</si>
  <si>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</si>
  <si>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</si>
  <si>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</si>
  <si>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</si>
  <si>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</si>
  <si>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</si>
  <si>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</si>
  <si>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</si>
  <si>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</si>
  <si>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</si>
  <si>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</si>
  <si>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</si>
  <si>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</si>
  <si>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</si>
  <si>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</si>
  <si>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</si>
  <si>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</si>
  <si>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</si>
  <si>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</si>
  <si>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</si>
  <si>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</si>
  <si>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</si>
  <si>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</si>
  <si>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</si>
  <si>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</si>
  <si>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</si>
  <si>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</si>
  <si>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</si>
  <si>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</si>
  <si>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</si>
  <si>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</si>
  <si>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</si>
  <si>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</si>
  <si>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</si>
  <si>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</si>
  <si>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</si>
  <si>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</si>
  <si>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</si>
  <si>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</si>
  <si>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</si>
  <si>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</si>
  <si>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</si>
  <si>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</si>
  <si>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</si>
  <si>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</si>
  <si>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</si>
  <si>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</si>
  <si>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</si>
  <si>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</si>
  <si>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</si>
  <si>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</si>
  <si>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</si>
  <si>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</si>
  <si>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</si>
  <si>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</si>
  <si>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</si>
  <si>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</si>
  <si>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</si>
  <si>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</si>
  <si>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</si>
  <si>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</si>
  <si>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</si>
  <si>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</si>
  <si>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</si>
  <si>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</si>
  <si>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</si>
  <si>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</si>
  <si>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</si>
  <si>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</si>
  <si>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</si>
  <si>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</si>
  <si>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</si>
  <si>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</si>
  <si>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</si>
  <si>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</si>
  <si>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</si>
  <si>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</si>
  <si>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</si>
  <si>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</si>
  <si>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</si>
  <si>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</si>
  <si>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</si>
  <si>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</si>
  <si>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</si>
  <si>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</si>
  <si>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</si>
  <si>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</si>
  <si>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</si>
  <si>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</si>
  <si>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</si>
  <si>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</si>
  <si>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</si>
  <si>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</si>
  <si>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</si>
  <si>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</si>
  <si>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</si>
  <si>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</si>
  <si>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</si>
  <si>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</si>
  <si>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</si>
  <si>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</si>
  <si>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</si>
  <si>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</si>
  <si>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</si>
  <si>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</si>
  <si>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</si>
  <si>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</si>
  <si>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</si>
  <si>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</si>
  <si>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</si>
  <si>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</si>
  <si>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</si>
  <si>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</si>
  <si>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</si>
  <si>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</si>
  <si>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</si>
  <si>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</si>
  <si>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</si>
  <si>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</si>
  <si>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</si>
  <si>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</si>
  <si>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</si>
  <si>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</si>
  <si>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</si>
  <si>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</si>
  <si>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</si>
  <si>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</si>
  <si>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</si>
  <si>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</si>
  <si>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</si>
  <si>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</si>
  <si>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</si>
  <si>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</si>
  <si>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</si>
  <si>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</si>
  <si>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</si>
  <si>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</si>
  <si>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</si>
  <si>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</si>
  <si>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</si>
  <si>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</si>
  <si>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</si>
  <si>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</si>
  <si>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</si>
  <si>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</si>
  <si>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</si>
  <si>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</si>
  <si>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</si>
  <si>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</si>
  <si>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</si>
  <si>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</si>
  <si>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</si>
  <si>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</si>
  <si>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</si>
  <si>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</si>
  <si>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</si>
  <si>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</si>
  <si>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</si>
  <si>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</si>
  <si>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</si>
  <si>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</si>
  <si>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</si>
  <si>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</si>
  <si>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</si>
  <si>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</si>
  <si>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</si>
  <si>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</si>
  <si>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</si>
  <si>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</si>
  <si>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</si>
  <si>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</si>
  <si>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</si>
  <si>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</si>
  <si>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</si>
  <si>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</si>
  <si>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</si>
  <si>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</si>
  <si>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</si>
  <si>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</si>
  <si>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</si>
  <si>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</si>
  <si>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</si>
  <si>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</si>
  <si>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</si>
  <si>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</si>
  <si>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</si>
  <si>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</si>
  <si>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</si>
  <si>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</si>
  <si>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</si>
  <si>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</si>
  <si>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</si>
  <si>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</si>
  <si>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</si>
  <si>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</si>
  <si>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</si>
  <si>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</si>
  <si>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</si>
  <si>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</si>
  <si>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</si>
  <si>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</si>
  <si>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</si>
  <si>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</si>
  <si>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</si>
  <si>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</si>
  <si>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</si>
  <si>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</si>
  <si>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</si>
  <si>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</si>
  <si>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</si>
  <si>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</si>
  <si>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</si>
  <si>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</si>
  <si>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</si>
  <si>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</si>
  <si>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</si>
  <si>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</si>
  <si>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</si>
  <si>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</si>
  <si>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</si>
  <si>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</si>
  <si>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</si>
  <si>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</si>
  <si>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</si>
  <si>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</si>
  <si>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</si>
  <si>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</si>
  <si>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</si>
  <si>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</si>
  <si>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</si>
  <si>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</si>
  <si>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</si>
  <si>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</si>
  <si>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</si>
  <si>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</si>
  <si>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</si>
  <si>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</si>
  <si>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</si>
  <si>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</si>
  <si>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</si>
  <si>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</si>
  <si>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</si>
  <si>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</si>
  <si>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</si>
  <si>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</si>
  <si>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</si>
  <si>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</si>
  <si>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</si>
  <si>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</si>
  <si>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</si>
  <si>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</si>
  <si>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</si>
  <si>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</si>
  <si>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</si>
  <si>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</si>
  <si>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</si>
  <si>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</si>
  <si>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</si>
  <si>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</si>
  <si>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</si>
  <si>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</si>
  <si>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</si>
  <si>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</si>
  <si>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</si>
  <si>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</si>
  <si>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</si>
  <si>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</si>
  <si>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</si>
  <si>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</si>
  <si>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</si>
  <si>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</si>
  <si>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</si>
  <si>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</si>
  <si>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</si>
  <si>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</si>
  <si>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</si>
  <si>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</si>
  <si>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</si>
  <si>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</si>
  <si>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</si>
  <si>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</si>
  <si>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</si>
  <si>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</si>
  <si>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</si>
  <si>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</si>
  <si>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</si>
  <si>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</si>
  <si>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</si>
  <si>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</si>
  <si>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</si>
  <si>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</si>
  <si>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</si>
  <si>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</si>
  <si>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</si>
  <si>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</si>
  <si>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</si>
  <si>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</si>
  <si>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</si>
  <si>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</si>
  <si>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</si>
  <si>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</si>
  <si>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</si>
  <si>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</si>
  <si>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</si>
  <si>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</si>
  <si>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</si>
  <si>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</si>
  <si>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</si>
  <si>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</si>
  <si>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</si>
  <si>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</si>
  <si>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</si>
  <si>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</si>
  <si>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</si>
  <si>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</si>
  <si>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</si>
  <si>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</si>
  <si>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</si>
  <si>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</si>
  <si>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</si>
  <si>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</si>
  <si>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</si>
  <si>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</si>
  <si>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</si>
  <si>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</si>
  <si>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</si>
  <si>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</si>
  <si>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</si>
  <si>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</si>
  <si>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</si>
  <si>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</si>
  <si>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</si>
  <si>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</si>
  <si>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</si>
  <si>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</si>
  <si>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</si>
  <si>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</si>
  <si>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</si>
  <si>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</si>
  <si>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</si>
  <si>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</si>
  <si>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</si>
  <si>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</si>
  <si>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</si>
  <si>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</si>
  <si>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</si>
  <si>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</si>
  <si>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</si>
  <si>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</si>
  <si>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</si>
  <si>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</si>
  <si>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</si>
  <si>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</si>
  <si>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</si>
  <si>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</si>
  <si>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</si>
  <si>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</si>
  <si>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</si>
  <si>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</si>
  <si>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</si>
  <si>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</si>
  <si>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</si>
  <si>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</si>
  <si>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</si>
  <si>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</si>
  <si>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</si>
  <si>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</si>
  <si>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</si>
  <si>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</si>
  <si>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</si>
  <si>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</si>
  <si>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</si>
  <si>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</si>
  <si>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</si>
  <si>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</si>
  <si>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</si>
  <si>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</si>
  <si>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</si>
  <si>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</si>
  <si>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</si>
  <si>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</si>
  <si>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</si>
  <si>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</si>
  <si>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</si>
  <si>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</si>
  <si>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</si>
  <si>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</si>
  <si>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</si>
  <si>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</si>
  <si>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</si>
  <si>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</si>
  <si>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</si>
  <si>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</si>
  <si>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</si>
  <si>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</si>
  <si>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</si>
  <si>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</si>
  <si>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</si>
  <si>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</si>
  <si>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</si>
  <si>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</si>
  <si>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</si>
  <si>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</si>
  <si>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</si>
  <si>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</si>
  <si>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</si>
  <si>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</si>
  <si>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</si>
  <si>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</si>
  <si>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</si>
  <si>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</si>
  <si>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</si>
  <si>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</si>
  <si>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</si>
  <si>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</si>
  <si>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</si>
  <si>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</si>
  <si>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</si>
  <si>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</si>
  <si>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</si>
  <si>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</si>
  <si>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</si>
  <si>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</si>
  <si>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</si>
  <si>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</si>
  <si>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</si>
  <si>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</si>
  <si>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</si>
  <si>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</si>
  <si>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</si>
  <si>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</si>
  <si>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</si>
  <si>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</si>
  <si>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</si>
  <si>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</si>
  <si>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</si>
  <si>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</si>
  <si>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</si>
  <si>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</si>
  <si>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</si>
  <si>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</si>
  <si>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</si>
  <si>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</si>
  <si>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</si>
  <si>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</si>
  <si>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</si>
  <si>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</si>
  <si>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</si>
  <si>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</si>
  <si>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</si>
  <si>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</si>
  <si>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</si>
  <si>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</si>
  <si>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</si>
  <si>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</si>
  <si>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</si>
  <si>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</si>
  <si>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</si>
  <si>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</si>
  <si>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</si>
  <si>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</si>
  <si>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</si>
  <si>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</si>
  <si>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</si>
  <si>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</si>
  <si>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</si>
  <si>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</si>
  <si>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</si>
  <si>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</si>
  <si>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</si>
  <si>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</si>
  <si>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</si>
  <si>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</si>
  <si>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</si>
  <si>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</si>
  <si>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</si>
  <si>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</si>
  <si>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</si>
  <si>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</si>
  <si>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</si>
  <si>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</si>
  <si>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</si>
  <si>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</si>
  <si>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</si>
  <si>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</si>
  <si>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</si>
  <si>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</si>
  <si>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</si>
  <si>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</si>
  <si>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</si>
  <si>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</si>
  <si>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</si>
  <si>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</si>
  <si>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</si>
  <si>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</si>
  <si>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</si>
  <si>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</si>
  <si>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</si>
  <si>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</si>
  <si>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</si>
  <si>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</si>
  <si>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</si>
  <si>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</si>
  <si>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</si>
  <si>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</si>
  <si>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</si>
  <si>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</si>
  <si>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</si>
  <si>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</si>
  <si>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</si>
  <si>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</si>
  <si>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</si>
  <si>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</si>
  <si>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</si>
  <si>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</si>
  <si>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</si>
  <si>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</si>
  <si>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</si>
  <si>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</si>
  <si>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</si>
  <si>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</si>
  <si>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</si>
  <si>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</si>
  <si>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</si>
  <si>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</si>
  <si>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</si>
  <si>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</si>
  <si>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</si>
  <si>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</si>
  <si>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</si>
  <si>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</si>
  <si>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</si>
  <si>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</si>
  <si>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</si>
  <si>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</si>
  <si>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</si>
  <si>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</si>
  <si>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</si>
  <si>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</si>
  <si>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</si>
  <si>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</si>
  <si>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</si>
  <si>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</si>
  <si>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</si>
  <si>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</si>
  <si>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</si>
  <si>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</si>
  <si>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</si>
  <si>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</si>
  <si>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</si>
  <si>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</si>
  <si>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</si>
  <si>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</si>
  <si>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</si>
  <si>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</si>
  <si>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</si>
  <si>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</si>
  <si>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</si>
  <si>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</si>
  <si>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</si>
  <si>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</si>
  <si>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</si>
  <si>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</si>
  <si>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</si>
  <si>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</si>
  <si>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</si>
  <si>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</si>
  <si>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</si>
  <si>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</si>
  <si>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</si>
  <si>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</si>
  <si>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</si>
  <si>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</si>
  <si>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</si>
  <si>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</si>
  <si>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</si>
  <si>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</si>
  <si>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</si>
  <si>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</si>
  <si>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</si>
  <si>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</si>
  <si>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</si>
  <si>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</si>
  <si>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</si>
  <si>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</si>
  <si>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</si>
  <si>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</si>
  <si>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</si>
  <si>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</si>
  <si>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</si>
  <si>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</si>
  <si>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</si>
  <si>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</si>
  <si>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</si>
  <si>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</si>
  <si>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</si>
  <si>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</si>
  <si>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</si>
  <si>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</si>
  <si>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</si>
  <si>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</si>
  <si>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</si>
  <si>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</si>
  <si>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</si>
  <si>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</si>
  <si>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</si>
  <si>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</si>
  <si>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</si>
  <si>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</si>
  <si>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</si>
  <si>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</si>
  <si>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</si>
  <si>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</si>
  <si>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</si>
  <si>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</si>
  <si>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</si>
  <si>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</si>
  <si>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</si>
  <si>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</si>
  <si>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</si>
  <si>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</si>
  <si>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</si>
  <si>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</si>
  <si>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</si>
  <si>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</si>
  <si>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</si>
  <si>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</si>
  <si>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</si>
  <si>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</si>
  <si>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</si>
  <si>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</si>
  <si>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</si>
  <si>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</si>
  <si>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</si>
  <si>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</si>
  <si>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</si>
  <si>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</si>
  <si>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</si>
  <si>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</si>
  <si>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</si>
  <si>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</si>
  <si>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</si>
  <si>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</si>
  <si>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</si>
  <si>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</si>
  <si>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</si>
  <si>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</si>
  <si>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</si>
  <si>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</si>
  <si>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</si>
  <si>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</si>
  <si>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</si>
  <si>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</si>
  <si>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</si>
  <si>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</si>
  <si>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</si>
  <si>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</si>
  <si>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</si>
  <si>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</si>
  <si>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</si>
  <si>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</si>
  <si>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</si>
  <si>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</si>
  <si>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</si>
  <si>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</si>
  <si>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</si>
  <si>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</si>
  <si>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</si>
  <si>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</si>
  <si>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</si>
  <si>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</si>
  <si>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</si>
  <si>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</si>
  <si>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</si>
  <si>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</si>
  <si>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</si>
  <si>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</si>
  <si>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</si>
  <si>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</si>
  <si>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</si>
  <si>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</si>
  <si>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</si>
  <si>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</si>
  <si>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</si>
  <si>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</si>
  <si>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</si>
  <si>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</si>
  <si>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</si>
  <si>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</si>
  <si>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</si>
  <si>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</si>
  <si>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</si>
  <si>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</si>
  <si>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</si>
  <si>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</si>
  <si>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</si>
  <si>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</si>
  <si>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</si>
  <si>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</si>
  <si>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</si>
  <si>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</si>
  <si>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</si>
  <si>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</si>
  <si>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</si>
  <si>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</si>
  <si>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</si>
  <si>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</si>
  <si>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</si>
  <si>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</si>
  <si>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</si>
  <si>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</si>
  <si>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</si>
  <si>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</si>
  <si>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</si>
  <si>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</si>
  <si>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</si>
  <si>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</si>
  <si>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</si>
  <si>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</si>
  <si>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</si>
  <si>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</si>
  <si>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</si>
  <si>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</si>
  <si>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</si>
  <si>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</si>
  <si>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</si>
  <si>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</si>
  <si>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</si>
  <si>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</si>
  <si>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</si>
  <si>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</si>
  <si>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</si>
  <si>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</si>
  <si>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</si>
  <si>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</si>
  <si>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</si>
  <si>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</si>
  <si>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</si>
  <si>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</si>
  <si>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</si>
  <si>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</si>
  <si>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</si>
  <si>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</si>
  <si>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</si>
  <si>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</si>
  <si>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</si>
  <si>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</si>
  <si>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</si>
  <si>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</si>
  <si>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</si>
  <si>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</si>
  <si>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</si>
  <si>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</si>
  <si>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</si>
  <si>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</si>
  <si>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</si>
  <si>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</si>
  <si>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</si>
  <si>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</si>
  <si>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</si>
  <si>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</si>
  <si>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</si>
  <si>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</si>
  <si>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</si>
  <si>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</si>
  <si>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</si>
  <si>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</si>
  <si>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</si>
  <si>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</si>
  <si>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</si>
  <si>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</si>
  <si>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</si>
  <si>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</si>
  <si>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</si>
  <si>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</si>
  <si>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</si>
  <si>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</si>
  <si>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</si>
  <si>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</si>
  <si>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</si>
  <si>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</si>
  <si>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</si>
  <si>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</si>
  <si>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</si>
  <si>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</si>
  <si>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</si>
  <si>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</si>
  <si>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</si>
  <si>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</si>
  <si>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</si>
  <si>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</si>
  <si>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</si>
  <si>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</si>
  <si>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</si>
  <si>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</si>
  <si>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</si>
  <si>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</si>
  <si>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</si>
  <si>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</si>
  <si>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</si>
  <si>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</si>
  <si>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</si>
  <si>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</si>
  <si>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</si>
  <si>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</si>
  <si>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</si>
  <si>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</si>
  <si>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</si>
  <si>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</si>
  <si>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</si>
  <si>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</si>
  <si>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</si>
  <si>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</si>
  <si>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</si>
  <si>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</si>
  <si>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</si>
  <si>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</si>
  <si>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</si>
  <si>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</si>
  <si>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</si>
  <si>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</si>
  <si>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</si>
  <si>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</si>
  <si>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</si>
  <si>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</si>
  <si>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</si>
  <si>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</si>
  <si>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</si>
  <si>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</si>
  <si>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</si>
  <si>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</si>
  <si>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</si>
  <si>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</si>
  <si>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</si>
  <si>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</si>
  <si>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</si>
  <si>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</si>
  <si>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</si>
  <si>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</si>
  <si>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</si>
  <si>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</si>
  <si>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</si>
  <si>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</si>
  <si>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</si>
  <si>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</si>
  <si>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</si>
  <si>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</si>
  <si>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</si>
  <si>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</si>
  <si>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</si>
  <si>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</si>
  <si>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</si>
  <si>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</si>
  <si>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</si>
  <si>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</si>
  <si>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</si>
  <si>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</si>
  <si>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</si>
  <si>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</si>
  <si>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</si>
  <si>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</si>
  <si>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</si>
  <si>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</si>
  <si>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</si>
  <si>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</si>
  <si>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</si>
  <si>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</si>
  <si>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</si>
  <si>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</si>
  <si>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</si>
  <si>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</si>
  <si>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</si>
  <si>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</si>
  <si>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</si>
  <si>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</si>
  <si>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</si>
  <si>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</si>
  <si>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</si>
  <si>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</si>
  <si>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</si>
  <si>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</si>
  <si>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</si>
  <si>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</si>
  <si>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</si>
  <si>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</si>
  <si>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</si>
  <si>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</si>
  <si>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</si>
  <si>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</si>
  <si>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</si>
  <si>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</si>
  <si>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</si>
  <si>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</si>
  <si>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</si>
  <si>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</si>
  <si>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</si>
  <si>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</si>
  <si>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</si>
  <si>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</si>
  <si>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</si>
  <si>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</si>
  <si>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</si>
  <si>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</si>
  <si>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</si>
  <si>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</si>
  <si>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</si>
  <si>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</si>
  <si>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</si>
  <si>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</si>
  <si>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</si>
  <si>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</si>
  <si>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</si>
  <si>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</si>
  <si>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</si>
  <si>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</si>
  <si>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</si>
  <si>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</si>
  <si>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</si>
  <si>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</si>
  <si>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</si>
  <si>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</si>
  <si>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</si>
  <si>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</si>
  <si>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</si>
  <si>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</si>
  <si>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</si>
  <si>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</si>
  <si>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</si>
  <si>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</si>
  <si>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</si>
  <si>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</si>
  <si>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</si>
  <si>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</si>
  <si>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</si>
  <si>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</si>
  <si>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</si>
  <si>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</si>
  <si>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</si>
  <si>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</si>
  <si>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</si>
  <si>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</si>
  <si>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</si>
  <si>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</si>
  <si>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</si>
  <si>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</si>
  <si>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</si>
  <si>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</si>
  <si>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</si>
  <si>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</si>
  <si>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</si>
  <si>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</si>
  <si>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</si>
  <si>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</si>
  <si>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</si>
  <si>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</si>
  <si>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</si>
  <si>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</si>
  <si>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</si>
  <si>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</si>
  <si>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</si>
  <si>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</si>
  <si>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</si>
  <si>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</si>
  <si>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</si>
  <si>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</si>
  <si>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</si>
  <si>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</si>
  <si>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</si>
  <si>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</si>
  <si>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</si>
  <si>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</si>
  <si>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</si>
  <si>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</si>
  <si>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</si>
  <si>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</si>
  <si>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</si>
  <si>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</si>
  <si>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</si>
  <si>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</si>
  <si>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</si>
  <si>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</si>
  <si>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</si>
  <si>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</si>
  <si>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</si>
  <si>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</si>
  <si>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</si>
  <si>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</si>
  <si>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</si>
  <si>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</si>
  <si>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</si>
  <si>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</si>
  <si>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</si>
  <si>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</si>
  <si>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</si>
  <si>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</si>
  <si>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</si>
  <si>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</si>
  <si>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</si>
  <si>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</si>
  <si>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</si>
  <si>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</si>
  <si>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</si>
  <si>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</si>
  <si>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</si>
  <si>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</si>
  <si>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</si>
  <si>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</si>
  <si>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</si>
  <si>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</si>
  <si>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</si>
  <si>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</si>
  <si>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</si>
  <si>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</si>
  <si>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</si>
  <si>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</si>
  <si>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</si>
  <si>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</si>
  <si>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</si>
  <si>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</si>
  <si>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</si>
  <si>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</si>
  <si>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</si>
  <si>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</si>
  <si>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</si>
  <si>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</si>
  <si>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</si>
  <si>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</si>
  <si>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</si>
  <si>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</si>
  <si>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</si>
  <si>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</si>
  <si>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</si>
  <si>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</si>
  <si>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</si>
  <si>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</si>
  <si>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</si>
  <si>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</si>
  <si>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</si>
  <si>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</si>
  <si>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</si>
  <si>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</si>
  <si>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</si>
  <si>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</si>
  <si>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</si>
  <si>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</si>
  <si>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</si>
  <si>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</si>
  <si>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</si>
  <si>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</si>
  <si>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</si>
  <si>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</si>
  <si>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</si>
  <si>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</si>
  <si>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</si>
  <si>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</si>
  <si>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</si>
  <si>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</si>
  <si>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</si>
  <si>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</si>
  <si>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</si>
  <si>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</si>
  <si>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</si>
  <si>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</si>
  <si>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</si>
  <si>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</si>
  <si>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</si>
  <si>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</si>
  <si>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</si>
  <si>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</si>
  <si>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</si>
  <si>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</si>
  <si>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</si>
  <si>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</si>
  <si>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</si>
  <si>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</si>
  <si>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</si>
  <si>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</si>
  <si>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</si>
  <si>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</si>
  <si>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</si>
  <si>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</si>
  <si>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</si>
  <si>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</si>
  <si>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</si>
  <si>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</si>
  <si>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</si>
  <si>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</si>
  <si>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</si>
  <si>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</si>
  <si>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</si>
  <si>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</si>
  <si>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</si>
  <si>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</si>
  <si>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</si>
  <si>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</si>
  <si>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</si>
  <si>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</si>
  <si>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</si>
  <si>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</si>
  <si>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</si>
  <si>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</si>
  <si>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</si>
  <si>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</si>
  <si>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</si>
  <si>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</si>
  <si>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</si>
  <si>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</si>
  <si>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</si>
  <si>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</si>
  <si>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</si>
  <si>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</si>
  <si>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</si>
  <si>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</si>
  <si>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</si>
  <si>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</si>
  <si>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</si>
  <si>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</si>
  <si>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</si>
  <si>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</si>
  <si>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</si>
  <si>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</si>
  <si>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</si>
  <si>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</si>
  <si>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</si>
  <si>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</si>
  <si>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</si>
  <si>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</si>
  <si>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</si>
  <si>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</si>
  <si>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</si>
  <si>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</si>
  <si>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</si>
  <si>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</si>
  <si>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</si>
  <si>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</si>
  <si>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</si>
  <si>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</si>
  <si>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</si>
  <si>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</si>
  <si>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</si>
  <si>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</si>
  <si>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</si>
  <si>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</si>
  <si>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</si>
  <si>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</si>
  <si>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</si>
  <si>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</si>
  <si>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</si>
  <si>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</si>
  <si>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</si>
  <si>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</si>
  <si>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</si>
  <si>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</si>
  <si>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</si>
  <si>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</si>
  <si>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</si>
  <si>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</si>
  <si>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</si>
  <si>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</si>
  <si>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</si>
  <si>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</si>
  <si>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</si>
  <si>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</si>
  <si>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</si>
  <si>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</si>
  <si>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</si>
  <si>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</si>
  <si>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</si>
  <si>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</si>
  <si>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</si>
  <si>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</si>
  <si>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</si>
  <si>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</si>
  <si>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</si>
  <si>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</si>
  <si>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</si>
  <si>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</si>
  <si>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</si>
  <si>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</si>
  <si>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</si>
  <si>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</si>
  <si>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</si>
  <si>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</si>
  <si>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</si>
  <si>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</si>
  <si>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</si>
  <si>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</si>
  <si>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</si>
  <si>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</si>
  <si>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</si>
  <si>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</si>
  <si>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</si>
  <si>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</si>
  <si>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</si>
  <si>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</si>
  <si>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</si>
  <si>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</si>
  <si>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</si>
  <si>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</si>
  <si>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</si>
  <si>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</si>
  <si>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</si>
  <si>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</si>
  <si>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</si>
  <si>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</si>
  <si>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</si>
  <si>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</si>
  <si>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</si>
  <si>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</si>
  <si>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</si>
  <si>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</si>
  <si>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</si>
  <si>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</si>
  <si>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</si>
  <si>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</si>
  <si>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</si>
  <si>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</si>
  <si>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</si>
  <si>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</si>
  <si>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</si>
  <si>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</si>
  <si>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</si>
  <si>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</si>
  <si>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</si>
  <si>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</si>
  <si>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</si>
  <si>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</si>
  <si>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</si>
  <si>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</si>
  <si>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</si>
  <si>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</si>
  <si>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</si>
  <si>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</si>
  <si>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</si>
  <si>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</si>
  <si>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</si>
  <si>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</si>
  <si>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</si>
  <si>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</si>
  <si>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</si>
  <si>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</si>
  <si>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</si>
  <si>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</si>
  <si>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</si>
  <si>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</si>
  <si>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</si>
  <si>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</si>
  <si>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</si>
  <si>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</si>
  <si>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</si>
  <si>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</si>
  <si>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</si>
  <si>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</si>
  <si>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</si>
  <si>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</si>
  <si>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</si>
  <si>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</si>
  <si>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</si>
  <si>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</si>
  <si>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</si>
  <si>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</si>
  <si>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</si>
  <si>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</si>
  <si>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</si>
  <si>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</si>
  <si>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</si>
  <si>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</si>
  <si>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</si>
  <si>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</si>
  <si>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</si>
  <si>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</si>
  <si>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</si>
  <si>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</si>
  <si>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</si>
  <si>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</si>
  <si>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</si>
  <si>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</si>
  <si>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</si>
  <si>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</si>
  <si>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</si>
  <si>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</si>
  <si>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</si>
  <si>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</si>
  <si>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</si>
  <si>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</si>
  <si>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</si>
  <si>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</si>
  <si>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</si>
  <si>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</si>
  <si>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</si>
  <si>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</si>
  <si>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</si>
  <si>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</si>
  <si>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</si>
  <si>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</si>
  <si>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</si>
  <si>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</si>
  <si>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</si>
  <si>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</si>
  <si>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</si>
  <si>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</si>
  <si>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</si>
  <si>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</si>
  <si>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</si>
  <si>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</si>
  <si>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</si>
  <si>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</si>
  <si>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</si>
  <si>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</si>
  <si>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</si>
  <si>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</si>
  <si>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</si>
  <si>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</si>
  <si>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</si>
  <si>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</si>
  <si>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</si>
  <si>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</si>
  <si>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</si>
  <si>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</si>
  <si>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</si>
  <si>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</si>
  <si>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</si>
  <si>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</si>
  <si>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</si>
  <si>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</si>
  <si>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</si>
  <si>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</si>
  <si>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</si>
  <si>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</si>
  <si>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</si>
  <si>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</si>
  <si>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</si>
  <si>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</si>
  <si>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</si>
  <si>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</si>
  <si>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</si>
  <si>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</si>
  <si>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</si>
  <si>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</si>
  <si>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</si>
  <si>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</si>
  <si>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</si>
  <si>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</si>
  <si>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</si>
  <si>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</si>
  <si>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</si>
  <si>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</si>
  <si>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</si>
  <si>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</si>
  <si>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</si>
  <si>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</si>
  <si>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</si>
  <si>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</si>
  <si>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</si>
  <si>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</si>
  <si>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</si>
  <si>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</si>
  <si>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</si>
  <si>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</si>
  <si>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</si>
  <si>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</si>
  <si>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</si>
  <si>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</si>
  <si>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</si>
  <si>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</si>
  <si>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</si>
  <si>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</si>
  <si>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</si>
  <si>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</si>
  <si>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</si>
  <si>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</si>
  <si>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</si>
  <si>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</si>
  <si>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</si>
  <si>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</si>
  <si>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</si>
  <si>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</si>
  <si>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</si>
  <si>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</si>
  <si>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</si>
  <si>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</si>
  <si>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</si>
  <si>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</si>
  <si>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</si>
  <si>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</si>
  <si>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</si>
  <si>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</si>
  <si>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</si>
  <si>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</si>
  <si>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</si>
  <si>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</si>
  <si>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</si>
  <si>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</si>
  <si>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</si>
  <si>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</si>
  <si>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</si>
  <si>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</si>
  <si>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</si>
  <si>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</si>
  <si>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</si>
  <si>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</si>
  <si>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</si>
  <si>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</si>
  <si>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</si>
  <si>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</si>
  <si>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</si>
  <si>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</si>
  <si>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</si>
  <si>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</si>
  <si>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</si>
  <si>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</si>
  <si>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</si>
  <si>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</si>
  <si>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</si>
  <si>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</si>
  <si>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</si>
  <si>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</si>
  <si>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</si>
  <si>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</si>
  <si>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</si>
  <si>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</si>
  <si>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</si>
  <si>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</si>
  <si>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</si>
  <si>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</si>
  <si>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</si>
  <si>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</si>
  <si>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</si>
  <si>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</si>
  <si>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</si>
  <si>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</si>
  <si>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</si>
  <si>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</si>
  <si>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</si>
  <si>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</si>
  <si>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</si>
  <si>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</si>
  <si>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</si>
  <si>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</si>
  <si>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</si>
  <si>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</si>
  <si>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</si>
  <si>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</si>
  <si>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</si>
  <si>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</si>
  <si>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</si>
  <si>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</si>
  <si>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</si>
  <si>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</si>
  <si>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</si>
  <si>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</si>
  <si>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</si>
  <si>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</si>
  <si>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</si>
  <si>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</si>
  <si>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</si>
  <si>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</si>
  <si>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</si>
  <si>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</si>
  <si>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</si>
  <si>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</si>
  <si>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</si>
  <si>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</si>
  <si>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</si>
  <si>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</si>
  <si>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</si>
  <si>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</si>
  <si>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</si>
  <si>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</si>
  <si>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</si>
  <si>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</si>
  <si>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</si>
  <si>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</si>
  <si>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</si>
  <si>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</si>
  <si>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</si>
  <si>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</si>
  <si>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</si>
  <si>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</si>
  <si>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</si>
  <si>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</si>
  <si>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</si>
  <si>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</si>
  <si>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</si>
  <si>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</si>
  <si>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</si>
  <si>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</si>
  <si>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</si>
  <si>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</si>
  <si>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</si>
  <si>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</si>
  <si>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</si>
  <si>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</si>
  <si>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</si>
  <si>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</si>
  <si>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</si>
  <si>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</si>
  <si>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</si>
  <si>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</si>
  <si>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</si>
  <si>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</si>
  <si>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</si>
  <si>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</si>
  <si>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</si>
  <si>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</si>
  <si>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</si>
  <si>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</si>
  <si>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</si>
  <si>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</si>
  <si>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</si>
  <si>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</si>
  <si>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</si>
  <si>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</si>
  <si>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</si>
  <si>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</si>
  <si>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</si>
  <si>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</si>
  <si>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</si>
  <si>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</si>
  <si>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</si>
  <si>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</si>
  <si>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</si>
  <si>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</si>
  <si>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</si>
  <si>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</si>
  <si>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</si>
  <si>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</si>
  <si>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</si>
  <si>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</si>
  <si>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</si>
  <si>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</si>
  <si>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</si>
  <si>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</si>
  <si>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</si>
  <si>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</si>
  <si>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</si>
  <si>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</si>
  <si>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</si>
  <si>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</si>
  <si>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</si>
  <si>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</si>
  <si>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</si>
  <si>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</si>
  <si>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</si>
  <si>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</si>
  <si>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</si>
  <si>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</si>
  <si>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</si>
  <si>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</si>
  <si>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</si>
  <si>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</si>
  <si>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</si>
  <si>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</si>
  <si>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</si>
  <si>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</si>
  <si>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</si>
  <si>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</si>
  <si>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</si>
  <si>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</si>
  <si>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</si>
  <si>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</si>
  <si>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</si>
  <si>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</si>
  <si>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</si>
  <si>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</si>
  <si>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</si>
  <si>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</si>
  <si>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</si>
  <si>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</si>
  <si>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</si>
  <si>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</si>
  <si>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</si>
  <si>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</si>
  <si>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</si>
  <si>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</si>
  <si>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</si>
  <si>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</si>
  <si>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</si>
  <si>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</si>
  <si>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</si>
  <si>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</si>
  <si>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</si>
  <si>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</si>
  <si>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</si>
  <si>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</si>
  <si>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</si>
  <si>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</si>
  <si>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</si>
  <si>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</si>
  <si>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</si>
  <si>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</si>
  <si>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</si>
  <si>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</si>
  <si>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</si>
  <si>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</si>
  <si>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</si>
  <si>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</si>
  <si>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</si>
  <si>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</si>
  <si>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</si>
  <si>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</si>
  <si>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</si>
  <si>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</si>
  <si>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</si>
  <si>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</si>
  <si>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</si>
  <si>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</si>
  <si>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</si>
  <si>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</si>
  <si>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</si>
  <si>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</si>
  <si>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</si>
  <si>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</si>
  <si>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</si>
  <si>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</si>
  <si>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</si>
  <si>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</si>
  <si>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</si>
  <si>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</si>
  <si>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</si>
  <si>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</si>
  <si>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</si>
  <si>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</si>
  <si>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</si>
  <si>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</si>
  <si>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</si>
  <si>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</si>
  <si>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</si>
  <si>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</si>
  <si>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</si>
  <si>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</si>
  <si>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</si>
  <si>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</si>
  <si>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</si>
  <si>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</si>
  <si>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</si>
  <si>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</si>
  <si>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</si>
  <si>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</si>
  <si>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</si>
  <si>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</si>
  <si>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</si>
  <si>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</si>
  <si>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</si>
  <si>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</si>
  <si>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</si>
  <si>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</si>
  <si>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</si>
  <si>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</si>
  <si>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</si>
  <si>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</si>
  <si>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</si>
  <si>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</si>
  <si>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</si>
  <si>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</si>
  <si>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</si>
  <si>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</si>
  <si>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</si>
  <si>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</si>
  <si>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</si>
  <si>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</si>
  <si>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</si>
  <si>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</si>
  <si>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</si>
  <si>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</si>
  <si>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</si>
  <si>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</si>
  <si>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</si>
  <si>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</si>
  <si>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</si>
  <si>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</si>
  <si>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</si>
  <si>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</si>
  <si>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</si>
  <si>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</si>
  <si>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</si>
  <si>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</si>
  <si>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</si>
  <si>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</si>
  <si>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</si>
  <si>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</si>
  <si>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</si>
  <si>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</si>
  <si>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</si>
  <si>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</si>
  <si>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</si>
  <si>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</si>
  <si>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</si>
  <si>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</si>
  <si>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</si>
  <si>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</si>
  <si>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</si>
  <si>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</si>
  <si>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</si>
  <si>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</si>
  <si>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</si>
  <si>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</si>
  <si>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</si>
  <si>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</si>
  <si>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</si>
  <si>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</si>
  <si>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</si>
  <si>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</si>
  <si>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</si>
  <si>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</si>
  <si>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</si>
  <si>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</si>
  <si>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</si>
  <si>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</si>
  <si>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</si>
  <si>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</si>
  <si>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</si>
  <si>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</si>
  <si>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</si>
  <si>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</si>
  <si>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</si>
  <si>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</si>
  <si>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</si>
  <si>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</si>
  <si>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</si>
  <si>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</si>
  <si>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</si>
  <si>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</si>
  <si>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</si>
  <si>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</si>
  <si>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</si>
  <si>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</si>
  <si>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</si>
  <si>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</si>
  <si>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</si>
  <si>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</si>
  <si>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</si>
  <si>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</si>
  <si>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</si>
  <si>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</si>
  <si>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</si>
  <si>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</si>
  <si>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</si>
  <si>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</si>
  <si>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</si>
  <si>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</si>
  <si>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</si>
  <si>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</si>
  <si>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</si>
  <si>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</si>
  <si>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</si>
  <si>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</si>
  <si>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</si>
  <si>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</si>
  <si>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</si>
  <si>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</si>
  <si>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</si>
  <si>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</si>
  <si>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</si>
  <si>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</si>
  <si>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</si>
  <si>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</si>
  <si>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</si>
  <si>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</si>
  <si>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</si>
  <si>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</si>
  <si>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</si>
  <si>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</si>
  <si>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</si>
  <si>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</si>
  <si>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</si>
  <si>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</si>
  <si>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</si>
  <si>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</si>
  <si>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</si>
  <si>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</si>
  <si>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</si>
  <si>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</si>
  <si>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</si>
  <si>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</si>
  <si>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</si>
  <si>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</si>
  <si>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</si>
  <si>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</si>
  <si>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</si>
  <si>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</si>
  <si>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</si>
  <si>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</si>
  <si>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</si>
  <si>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</si>
  <si>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</si>
  <si>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</si>
  <si>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</si>
  <si>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</si>
  <si>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</si>
  <si>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</si>
  <si>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</si>
  <si>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</si>
  <si>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</si>
  <si>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</si>
  <si>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</si>
  <si>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</si>
  <si>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</si>
  <si>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</si>
  <si>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</si>
  <si>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</si>
  <si>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</si>
  <si>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</si>
  <si>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</si>
  <si>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</si>
  <si>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</si>
  <si>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</si>
  <si>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</si>
  <si>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</si>
  <si>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</si>
  <si>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</si>
  <si>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</si>
  <si>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</si>
  <si>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</si>
  <si>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</si>
  <si>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</si>
  <si>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</si>
  <si>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</si>
  <si>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</si>
  <si>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</si>
  <si>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</si>
  <si>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</si>
  <si>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</si>
  <si>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</si>
  <si>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</si>
  <si>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</si>
  <si>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</si>
  <si>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</si>
  <si>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</si>
  <si>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</si>
  <si>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</si>
  <si>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</si>
  <si>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</si>
  <si>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</si>
  <si>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</si>
  <si>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</si>
  <si>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</si>
  <si>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</si>
  <si>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</si>
  <si>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</si>
  <si>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</si>
  <si>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</si>
  <si>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</si>
  <si>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</si>
  <si>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</si>
  <si>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</si>
  <si>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</si>
  <si>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</si>
  <si>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</si>
  <si>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</si>
  <si>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</si>
  <si>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</si>
  <si>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</si>
  <si>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</si>
  <si>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</si>
  <si>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</si>
  <si>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</si>
  <si>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</si>
  <si>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</si>
  <si>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</si>
  <si>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</si>
  <si>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</si>
  <si>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</si>
  <si>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</si>
  <si>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</si>
  <si>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</si>
  <si>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</si>
  <si>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</si>
  <si>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</si>
  <si>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</si>
  <si>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</si>
  <si>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</si>
  <si>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</si>
  <si>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</si>
  <si>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</si>
  <si>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</si>
  <si>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</si>
  <si>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</si>
  <si>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</si>
  <si>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</si>
  <si>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</si>
  <si>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</si>
  <si>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</si>
  <si>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</si>
  <si>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</si>
  <si>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</si>
  <si>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</si>
  <si>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</si>
  <si>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</si>
  <si>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</si>
  <si>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</si>
  <si>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</si>
  <si>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</si>
  <si>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</si>
  <si>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</si>
  <si>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</si>
  <si>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</si>
  <si>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</si>
  <si>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</si>
  <si>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</si>
  <si>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</si>
  <si>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</si>
  <si>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</si>
  <si>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</si>
  <si>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</si>
  <si>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</si>
  <si>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</si>
  <si>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</si>
  <si>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</si>
  <si>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</si>
  <si>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</si>
  <si>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</si>
  <si>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</si>
  <si>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</si>
  <si>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</si>
  <si>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</si>
  <si>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</si>
  <si>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</si>
  <si>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</si>
  <si>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</si>
  <si>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</si>
  <si>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</si>
  <si>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</si>
  <si>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</si>
  <si>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</si>
  <si>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</si>
  <si>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</si>
  <si>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</si>
  <si>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</si>
  <si>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</si>
  <si>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</si>
  <si>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</si>
  <si>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</si>
  <si>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</si>
  <si>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</si>
  <si>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</si>
  <si>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</si>
  <si>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</si>
  <si>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</si>
  <si>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</si>
  <si>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</si>
  <si>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</si>
  <si>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</si>
  <si>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</si>
  <si>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</si>
  <si>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</si>
  <si>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</si>
  <si>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</si>
  <si>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</si>
  <si>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</si>
  <si>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</si>
  <si>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</si>
  <si>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</si>
  <si>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</si>
  <si>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</si>
  <si>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</si>
  <si>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</si>
  <si>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</si>
  <si>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</si>
  <si>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</si>
  <si>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</si>
  <si>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</si>
  <si>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</si>
  <si>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</si>
  <si>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</si>
  <si>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</si>
  <si>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</si>
  <si>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</si>
  <si>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</si>
  <si>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</si>
  <si>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</si>
  <si>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</si>
  <si>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</si>
  <si>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</si>
  <si>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</si>
  <si>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</si>
  <si>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</si>
  <si>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</si>
  <si>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</si>
  <si>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</si>
  <si>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</si>
  <si>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</si>
  <si>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</si>
  <si>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</si>
  <si>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</si>
  <si>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</si>
  <si>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</si>
  <si>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</si>
  <si>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</si>
  <si>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</si>
  <si>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</si>
  <si>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</si>
  <si>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</si>
  <si>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</si>
  <si>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</si>
  <si>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</si>
  <si>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</si>
  <si>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</si>
  <si>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</si>
  <si>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</si>
  <si>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</si>
  <si>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</si>
  <si>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</si>
  <si>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</si>
  <si>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</si>
  <si>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</si>
  <si>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</si>
  <si>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</si>
  <si>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</si>
  <si>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</si>
  <si>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</si>
  <si>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</si>
  <si>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</si>
  <si>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</si>
  <si>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</si>
  <si>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</si>
  <si>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</si>
  <si>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</si>
  <si>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</si>
  <si>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</si>
  <si>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</si>
  <si>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</si>
  <si>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</si>
  <si>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</si>
  <si>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</si>
  <si>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</si>
  <si>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</si>
  <si>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</si>
  <si>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</si>
  <si>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</si>
  <si>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</si>
  <si>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</si>
  <si>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</si>
  <si>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</si>
  <si>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</si>
  <si>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</si>
  <si>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</si>
  <si>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</si>
  <si>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</si>
  <si>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</si>
  <si>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</si>
  <si>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</si>
  <si>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</si>
  <si>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</si>
  <si>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</si>
  <si>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</si>
  <si>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</si>
  <si>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</si>
  <si>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</si>
  <si>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</si>
  <si>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</si>
  <si>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</si>
  <si>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</si>
  <si>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</si>
  <si>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</si>
  <si>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</si>
  <si>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</si>
  <si>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</si>
  <si>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</si>
  <si>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</si>
  <si>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</si>
  <si>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</si>
  <si>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</si>
  <si>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</si>
  <si>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</si>
  <si>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</si>
  <si>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</si>
  <si>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</si>
  <si>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</si>
  <si>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</si>
  <si>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</si>
  <si>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</si>
  <si>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</si>
  <si>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</si>
  <si>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</si>
  <si>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</si>
  <si>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</si>
  <si>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</si>
  <si>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</si>
  <si>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</si>
  <si>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</si>
  <si>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</si>
  <si>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</si>
  <si>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</si>
  <si>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</si>
  <si>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</si>
  <si>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</si>
  <si>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</si>
  <si>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</si>
  <si>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</si>
  <si>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</si>
  <si>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</si>
  <si>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</si>
  <si>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</si>
  <si>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</si>
  <si>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</si>
  <si>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</si>
  <si>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</si>
  <si>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</si>
  <si>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</si>
  <si>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</si>
  <si>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</si>
  <si>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</si>
  <si>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</si>
  <si>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</si>
  <si>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</si>
  <si>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</si>
  <si>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</si>
  <si>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</si>
  <si>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</si>
  <si>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</si>
  <si>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</si>
  <si>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</si>
  <si>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</si>
  <si>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</si>
  <si>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</si>
  <si>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</si>
  <si>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</si>
  <si>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</si>
  <si>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</si>
  <si>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</si>
  <si>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</si>
  <si>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</si>
  <si>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</si>
  <si>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</si>
  <si>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</si>
  <si>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</si>
  <si>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</si>
  <si>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</si>
  <si>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</si>
  <si>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</si>
  <si>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</si>
  <si>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</si>
  <si>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</si>
  <si>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</si>
  <si>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</si>
  <si>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</si>
  <si>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</si>
  <si>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</si>
  <si>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</si>
  <si>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</si>
  <si>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</si>
  <si>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</si>
  <si>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</si>
  <si>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</si>
  <si>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</si>
  <si>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</si>
  <si>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</si>
  <si>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</si>
  <si>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</si>
  <si>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</si>
  <si>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</si>
  <si>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</si>
  <si>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</si>
  <si>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</si>
  <si>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</si>
  <si>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</si>
  <si>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</si>
  <si>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</si>
  <si>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</si>
  <si>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</si>
  <si>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</si>
  <si>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</si>
  <si>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</si>
  <si>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</si>
  <si>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</si>
  <si>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</si>
  <si>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</si>
  <si>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</si>
  <si>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</si>
  <si>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</si>
  <si>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</si>
  <si>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</si>
  <si>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</si>
  <si>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</si>
  <si>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</si>
  <si>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</si>
  <si>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</si>
  <si>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</si>
  <si>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</si>
  <si>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</si>
  <si>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</si>
  <si>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</si>
  <si>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</si>
  <si>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</si>
  <si>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</si>
  <si>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</si>
  <si>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</si>
  <si>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</si>
  <si>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</si>
  <si>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</si>
  <si>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</si>
  <si>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</si>
  <si>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</si>
  <si>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</si>
  <si>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</si>
  <si>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</si>
  <si>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</si>
  <si>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</si>
  <si>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</si>
  <si>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</si>
  <si>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</si>
  <si>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</si>
  <si>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</si>
  <si>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</si>
  <si>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</si>
  <si>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</si>
  <si>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</si>
  <si>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</si>
  <si>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</si>
  <si>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</si>
  <si>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</si>
  <si>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</si>
  <si>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</si>
  <si>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</si>
  <si>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</si>
  <si>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</si>
  <si>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</si>
  <si>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</si>
  <si>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</si>
  <si>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</si>
  <si>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</si>
  <si>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</si>
  <si>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</si>
  <si>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</si>
  <si>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</si>
  <si>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</si>
  <si>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</si>
  <si>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</si>
  <si>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</si>
  <si>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</si>
  <si>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</si>
  <si>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</si>
  <si>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</si>
  <si>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</si>
  <si>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</si>
  <si>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</si>
  <si>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</si>
  <si>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</si>
  <si>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</si>
  <si>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</si>
  <si>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</si>
  <si>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</si>
  <si>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</si>
  <si>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</si>
  <si>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</si>
  <si>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</si>
  <si>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</si>
  <si>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</si>
  <si>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</si>
  <si>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</si>
  <si>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</si>
  <si>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</si>
  <si>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</si>
  <si>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</si>
  <si>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</si>
  <si>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</si>
  <si>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</si>
  <si>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</si>
  <si>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</si>
  <si>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</si>
  <si>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</si>
  <si>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</si>
  <si>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</si>
  <si>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</si>
  <si>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</si>
  <si>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</si>
  <si>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</si>
  <si>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</si>
  <si>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</si>
  <si>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</si>
  <si>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</si>
  <si>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</si>
  <si>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</si>
  <si>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</si>
  <si>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</si>
  <si>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</si>
  <si>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</si>
  <si>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</si>
  <si>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</si>
  <si>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</si>
  <si>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</si>
  <si>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</si>
  <si>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</si>
  <si>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</si>
  <si>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</si>
  <si>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</si>
  <si>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</si>
  <si>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</si>
  <si>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</si>
  <si>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</si>
  <si>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</si>
  <si>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</si>
  <si>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</si>
  <si>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</si>
  <si>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</si>
  <si>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</si>
  <si>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</si>
  <si>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</si>
  <si>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</si>
  <si>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</si>
  <si>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</si>
  <si>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</si>
  <si>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</si>
  <si>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</si>
  <si>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</si>
  <si>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</si>
  <si>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</si>
  <si>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</si>
  <si>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</si>
  <si>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</si>
  <si>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</si>
  <si>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</si>
  <si>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</si>
  <si>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</si>
  <si>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</si>
  <si>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</si>
  <si>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</si>
  <si>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</si>
  <si>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</si>
  <si>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</si>
  <si>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</si>
  <si>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</si>
  <si>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</si>
  <si>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</si>
  <si>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</si>
  <si>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</si>
  <si>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</si>
  <si>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</si>
  <si>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</si>
  <si>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</si>
  <si>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</si>
  <si>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</si>
  <si>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</si>
  <si>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</si>
  <si>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</si>
  <si>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</si>
  <si>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</si>
  <si>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</si>
  <si>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</si>
  <si>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</si>
  <si>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</si>
  <si>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</si>
  <si>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</si>
  <si>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</si>
  <si>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</si>
  <si>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</si>
  <si>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</si>
  <si>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</si>
  <si>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</si>
  <si>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</si>
  <si>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</si>
  <si>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</si>
  <si>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</si>
  <si>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</si>
  <si>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</si>
  <si>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</si>
  <si>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</si>
  <si>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</si>
  <si>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</si>
  <si>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</si>
  <si>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</si>
  <si>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</si>
  <si>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</si>
  <si>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</si>
  <si>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</si>
  <si>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</si>
  <si>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</si>
  <si>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</si>
  <si>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</si>
  <si>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</si>
  <si>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</si>
  <si>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</si>
  <si>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</si>
  <si>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</si>
  <si>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</si>
  <si>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</si>
  <si>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</si>
  <si>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</si>
  <si>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</si>
  <si>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</si>
  <si>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</si>
  <si>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</si>
  <si>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</si>
  <si>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</si>
  <si>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</si>
  <si>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</si>
  <si>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</si>
  <si>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</si>
  <si>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</si>
  <si>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</si>
  <si>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</si>
  <si>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</si>
  <si>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</si>
  <si>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</si>
  <si>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</si>
  <si>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</si>
  <si>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</si>
  <si>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</si>
  <si>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</si>
  <si>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</si>
  <si>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</si>
  <si>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</si>
  <si>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</si>
  <si>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</si>
  <si>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</si>
  <si>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</si>
  <si>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</si>
  <si>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</si>
  <si>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</si>
  <si>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</si>
  <si>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</si>
  <si>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</si>
  <si>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</si>
  <si>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</si>
  <si>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</si>
  <si>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</si>
  <si>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</si>
  <si>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</si>
  <si>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</si>
  <si>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</si>
  <si>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</si>
  <si>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</si>
  <si>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</si>
  <si>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</si>
  <si>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</si>
  <si>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</si>
  <si>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</si>
  <si>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</si>
  <si>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</si>
  <si>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</si>
  <si>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</si>
  <si>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</si>
  <si>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</si>
  <si>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</si>
  <si>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</si>
  <si>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</si>
  <si>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</si>
  <si>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</si>
  <si>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</si>
  <si>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</si>
  <si>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</si>
  <si>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</si>
  <si>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</si>
  <si>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</si>
  <si>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</si>
  <si>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</si>
  <si>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</si>
  <si>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</si>
  <si>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</si>
  <si>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</si>
  <si>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</si>
  <si>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</si>
  <si>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</si>
  <si>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</si>
  <si>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</si>
  <si>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</si>
  <si>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</si>
  <si>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</si>
  <si>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</si>
  <si>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</si>
  <si>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</si>
  <si>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</si>
  <si>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</si>
  <si>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</si>
  <si>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</si>
  <si>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</si>
  <si>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</si>
  <si>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</si>
  <si>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</si>
  <si>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</si>
  <si>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</si>
  <si>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</si>
  <si>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</si>
  <si>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</si>
  <si>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</si>
  <si>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</si>
  <si>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</si>
  <si>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</si>
  <si>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</si>
  <si>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</si>
  <si>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</si>
  <si>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</si>
  <si>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</si>
  <si>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</si>
  <si>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</si>
  <si>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</si>
  <si>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</si>
  <si>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</si>
  <si>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</si>
  <si>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</si>
  <si>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</si>
  <si>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</si>
  <si>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</si>
  <si>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</si>
  <si>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</si>
  <si>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</si>
  <si>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</si>
  <si>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</si>
  <si>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</si>
  <si>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</si>
  <si>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</si>
  <si>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</si>
  <si>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</si>
  <si>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</si>
  <si>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</si>
  <si>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</si>
  <si>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</si>
  <si>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</si>
  <si>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</si>
  <si>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</si>
  <si>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</si>
  <si>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</si>
  <si>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</si>
  <si>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</si>
  <si>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</si>
  <si>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</si>
  <si>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</si>
  <si>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</si>
  <si>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</si>
  <si>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</si>
  <si>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</si>
  <si>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</si>
  <si>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</si>
  <si>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</si>
  <si>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</si>
  <si>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</si>
  <si>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</si>
  <si>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</si>
  <si>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</si>
  <si>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</si>
  <si>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</si>
  <si>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</si>
  <si>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</si>
  <si>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</si>
  <si>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</si>
  <si>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</si>
  <si>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</si>
  <si>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</si>
  <si>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</si>
  <si>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</si>
  <si>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</si>
  <si>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</si>
  <si>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</si>
  <si>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</si>
  <si>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</si>
  <si>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</si>
  <si>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</si>
  <si>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</si>
  <si>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</si>
  <si>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</si>
  <si>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</si>
  <si>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</si>
  <si>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</si>
  <si>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</si>
  <si>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</si>
  <si>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</si>
  <si>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</si>
  <si>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</si>
  <si>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</si>
  <si>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</si>
  <si>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</si>
  <si>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</si>
  <si>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</si>
  <si>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</si>
  <si>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</si>
  <si>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</si>
  <si>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</si>
  <si>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</si>
  <si>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</si>
  <si>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</si>
  <si>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</si>
  <si>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</si>
  <si>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</si>
  <si>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</si>
  <si>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</si>
  <si>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</si>
  <si>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</si>
  <si>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</si>
  <si>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</si>
  <si>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</si>
  <si>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</si>
  <si>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</si>
  <si>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</si>
  <si>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</si>
  <si>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</si>
  <si>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</si>
  <si>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</si>
  <si>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</si>
  <si>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</si>
  <si>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</si>
  <si>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</si>
  <si>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</si>
  <si>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</si>
  <si>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</si>
  <si>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</si>
  <si>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</si>
  <si>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</si>
  <si>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</si>
  <si>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</si>
  <si>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</si>
  <si>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</si>
  <si>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</si>
  <si>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</si>
  <si>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</si>
  <si>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</si>
  <si>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</si>
  <si>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</si>
  <si>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</si>
  <si>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</si>
  <si>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</si>
  <si>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</si>
  <si>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</si>
  <si>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</si>
  <si>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</si>
  <si>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</si>
  <si>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</si>
  <si>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</si>
  <si>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</si>
  <si>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</si>
  <si>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</si>
  <si>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</si>
  <si>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</si>
  <si>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</si>
  <si>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</si>
  <si>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</si>
  <si>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</si>
  <si>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</si>
  <si>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</si>
  <si>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</si>
  <si>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</si>
  <si>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</si>
  <si>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</si>
  <si>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</si>
  <si>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</si>
  <si>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</si>
  <si>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</si>
  <si>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</si>
  <si>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</si>
  <si>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</si>
  <si>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</si>
  <si>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</si>
  <si>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</si>
  <si>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</si>
  <si>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</si>
  <si>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</si>
  <si>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</si>
  <si>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</si>
  <si>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</si>
  <si>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</si>
  <si>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</si>
  <si>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</si>
  <si>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</si>
  <si>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</si>
  <si>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</si>
  <si>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</si>
  <si>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</si>
  <si>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</si>
  <si>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</si>
  <si>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</si>
  <si>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</si>
  <si>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</si>
  <si>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</si>
  <si>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</si>
  <si>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</si>
  <si>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</si>
  <si>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</si>
  <si>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</si>
  <si>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</si>
  <si>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</si>
  <si>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</si>
  <si>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</si>
  <si>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</si>
  <si>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</si>
  <si>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</si>
  <si>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</si>
  <si>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</si>
  <si>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</si>
  <si>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</si>
  <si>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</si>
  <si>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</si>
  <si>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</si>
  <si>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</si>
  <si>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</si>
  <si>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</si>
  <si>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</si>
  <si>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</si>
  <si>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</si>
  <si>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</si>
  <si>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</si>
  <si>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</si>
  <si>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</si>
  <si>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</si>
  <si>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</si>
  <si>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</si>
  <si>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</si>
  <si>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</si>
  <si>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</si>
  <si>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</si>
  <si>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</si>
  <si>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</si>
  <si>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</si>
  <si>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</si>
  <si>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</si>
  <si>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</si>
  <si>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</si>
  <si>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</si>
  <si>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</si>
  <si>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</si>
  <si>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</si>
  <si>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</si>
  <si>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</si>
  <si>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</si>
  <si>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</si>
  <si>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</si>
  <si>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</si>
  <si>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</si>
  <si>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</si>
  <si>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</si>
  <si>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</si>
  <si>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</si>
  <si>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</si>
  <si>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</si>
  <si>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</si>
  <si>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</si>
  <si>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</si>
  <si>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</si>
  <si>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</si>
  <si>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</si>
  <si>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</si>
  <si>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</si>
  <si>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</si>
  <si>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</si>
  <si>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</si>
  <si>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</si>
  <si>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</si>
  <si>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</si>
  <si>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</si>
  <si>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</si>
  <si>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</si>
  <si>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</si>
  <si>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</si>
  <si>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</si>
  <si>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</si>
  <si>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</si>
  <si>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</si>
  <si>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</si>
  <si>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</si>
  <si>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</si>
  <si>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</si>
  <si>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</si>
  <si>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</si>
  <si>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</si>
  <si>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</si>
  <si>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</si>
  <si>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</si>
  <si>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</si>
  <si>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</si>
  <si>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</si>
  <si>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</si>
  <si>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</si>
  <si>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</si>
  <si>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</si>
  <si>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</si>
  <si>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</si>
  <si>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</si>
  <si>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</si>
  <si>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</si>
  <si>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</si>
  <si>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</si>
  <si>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</si>
  <si>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</si>
  <si>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</si>
  <si>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</si>
  <si>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</si>
  <si>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</si>
  <si>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</si>
  <si>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</si>
  <si>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</si>
  <si>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</si>
  <si>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</si>
  <si>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</si>
  <si>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</si>
  <si>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</si>
  <si>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</si>
  <si>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</si>
  <si>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</si>
  <si>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</si>
  <si>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</si>
  <si>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</si>
  <si>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</si>
  <si>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</si>
  <si>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</si>
  <si>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</si>
  <si>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</si>
  <si>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</si>
  <si>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</si>
  <si>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</si>
  <si>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</si>
  <si>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</si>
  <si>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</si>
  <si>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</si>
  <si>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</si>
  <si>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</si>
  <si>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</si>
  <si>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</si>
  <si>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</si>
  <si>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</si>
  <si>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</si>
  <si>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</si>
  <si>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</si>
  <si>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</si>
  <si>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</si>
  <si>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</si>
  <si>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</si>
  <si>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</si>
  <si>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</si>
  <si>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</si>
  <si>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</si>
  <si>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</si>
  <si>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</si>
  <si>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</si>
  <si>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</si>
  <si>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</si>
  <si>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</si>
  <si>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</si>
  <si>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</si>
  <si>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</si>
  <si>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</si>
  <si>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</si>
  <si>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</si>
  <si>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</si>
  <si>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</si>
  <si>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</si>
  <si>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</si>
  <si>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</si>
  <si>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</si>
  <si>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</si>
  <si>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</si>
  <si>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</si>
  <si>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</si>
  <si>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</si>
  <si>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</si>
  <si>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</si>
  <si>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</si>
  <si>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</si>
  <si>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</si>
  <si>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</si>
  <si>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</si>
  <si>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</si>
  <si>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</si>
  <si>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</si>
  <si>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</si>
  <si>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</si>
  <si>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</si>
  <si>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</si>
  <si>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</si>
  <si>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</si>
  <si>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</si>
  <si>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</si>
  <si>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</si>
  <si>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</si>
  <si>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</si>
  <si>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</si>
  <si>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</si>
  <si>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</si>
  <si>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</si>
  <si>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</si>
  <si>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</si>
  <si>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</si>
  <si>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</si>
  <si>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</si>
  <si>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</si>
  <si>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</si>
  <si>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</si>
  <si>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</si>
  <si>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</si>
  <si>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</si>
  <si>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</si>
  <si>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</si>
  <si>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</si>
  <si>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</si>
  <si>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</si>
  <si>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</si>
  <si>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</si>
  <si>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</si>
  <si>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</si>
  <si>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</si>
  <si>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</si>
  <si>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</si>
  <si>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</si>
  <si>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</si>
  <si>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</si>
  <si>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</si>
  <si>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</si>
  <si>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</si>
  <si>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</si>
  <si>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</si>
  <si>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</si>
  <si>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</si>
  <si>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</si>
  <si>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</si>
  <si>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</si>
  <si>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</si>
  <si>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</si>
  <si>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</si>
  <si>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</si>
  <si>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</si>
  <si>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</si>
  <si>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</si>
  <si>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</si>
  <si>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</si>
  <si>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</si>
  <si>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</si>
  <si>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</si>
  <si>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</si>
  <si>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</si>
  <si>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</si>
  <si>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</si>
  <si>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</si>
  <si>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</si>
  <si>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</si>
  <si>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</si>
  <si>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</si>
  <si>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</si>
  <si>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</si>
  <si>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</si>
  <si>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</si>
  <si>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</si>
  <si>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</si>
  <si>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</si>
  <si>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</si>
  <si>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</si>
  <si>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</si>
  <si>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</si>
  <si>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</si>
  <si>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</si>
  <si>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</si>
  <si>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</si>
  <si>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</si>
  <si>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</si>
  <si>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</si>
  <si>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</si>
  <si>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</si>
  <si>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</si>
  <si>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</si>
  <si>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</si>
  <si>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</si>
  <si>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</si>
  <si>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</si>
  <si>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</si>
  <si>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</si>
  <si>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</si>
  <si>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</si>
  <si>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</si>
  <si>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</si>
  <si>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</si>
  <si>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</si>
  <si>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</si>
  <si>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</si>
  <si>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</si>
  <si>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</si>
  <si>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</si>
  <si>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</si>
  <si>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</si>
  <si>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</si>
  <si>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</si>
  <si>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</si>
  <si>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</si>
  <si>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</si>
  <si>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</si>
  <si>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</si>
  <si>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</si>
  <si>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</si>
  <si>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</si>
  <si>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</si>
  <si>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</si>
  <si>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</si>
  <si>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</si>
  <si>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</si>
  <si>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</si>
  <si>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</si>
  <si>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</si>
  <si>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</si>
  <si>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</si>
  <si>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</si>
  <si>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</si>
  <si>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</si>
  <si>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</si>
  <si>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</si>
  <si>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</si>
  <si>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</si>
  <si>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</si>
  <si>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</si>
  <si>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</si>
  <si>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</si>
  <si>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</si>
  <si>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</si>
  <si>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</si>
  <si>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</si>
  <si>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</si>
  <si>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</si>
  <si>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</si>
  <si>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</si>
  <si>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</si>
  <si>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</si>
  <si>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</si>
  <si>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</si>
  <si>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</si>
  <si>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</si>
  <si>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</si>
  <si>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</si>
  <si>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</si>
  <si>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</si>
  <si>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</si>
  <si>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</si>
  <si>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</si>
  <si>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</si>
  <si>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</si>
  <si>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</si>
  <si>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</si>
  <si>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</si>
  <si>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</si>
  <si>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</si>
  <si>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</si>
  <si>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</si>
  <si>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</si>
  <si>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</si>
  <si>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</si>
  <si>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</si>
  <si>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</si>
  <si>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</si>
  <si>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</si>
  <si>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</si>
  <si>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</si>
  <si>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</si>
  <si>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</si>
  <si>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</si>
  <si>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</si>
  <si>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</si>
  <si>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</si>
  <si>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</si>
  <si>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</si>
  <si>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</si>
  <si>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</si>
  <si>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</si>
  <si>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</si>
  <si>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</si>
  <si>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</si>
  <si>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</si>
  <si>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</si>
  <si>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</si>
  <si>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</si>
  <si>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</si>
  <si>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</si>
  <si>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</si>
  <si>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</si>
  <si>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</si>
  <si>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</si>
  <si>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</si>
  <si>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</si>
  <si>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</si>
  <si>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</si>
  <si>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</si>
  <si>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</si>
  <si>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</si>
  <si>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</si>
  <si>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</si>
  <si>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</si>
  <si>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</si>
  <si>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</si>
  <si>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</si>
  <si>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</si>
  <si>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</si>
  <si>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</si>
  <si>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</si>
  <si>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</si>
  <si>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</si>
  <si>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</si>
  <si>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</si>
  <si>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</si>
  <si>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</si>
  <si>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</si>
  <si>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</si>
  <si>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</si>
  <si>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</si>
  <si>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</si>
  <si>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</si>
  <si>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</si>
  <si>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</si>
  <si>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</si>
  <si>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</si>
  <si>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</si>
  <si>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</si>
  <si>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</si>
  <si>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</si>
  <si>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</si>
  <si>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</si>
  <si>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</si>
  <si>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</si>
  <si>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</si>
  <si>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</si>
  <si>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</si>
  <si>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</si>
  <si>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</si>
  <si>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</si>
  <si>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</si>
  <si>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</si>
  <si>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</si>
  <si>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</si>
  <si>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</si>
  <si>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</si>
  <si>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</si>
  <si>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</si>
  <si>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</si>
  <si>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</si>
  <si>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</si>
  <si>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</si>
  <si>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</si>
  <si>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</si>
  <si>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</si>
  <si>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</si>
  <si>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</si>
  <si>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</si>
  <si>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</si>
  <si>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</si>
  <si>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</si>
  <si>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</si>
  <si>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</si>
  <si>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</si>
  <si>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</si>
  <si>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</si>
  <si>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</si>
  <si>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</si>
  <si>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</si>
  <si>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</si>
  <si>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</si>
  <si>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</si>
  <si>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</si>
  <si>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</si>
  <si>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</si>
  <si>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</si>
  <si>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</si>
  <si>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</si>
  <si>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</si>
  <si>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</si>
  <si>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</si>
  <si>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</si>
  <si>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</si>
  <si>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</si>
  <si>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</si>
  <si>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</si>
  <si>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</si>
  <si>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</si>
  <si>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</si>
  <si>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</si>
  <si>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</si>
  <si>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</si>
  <si>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</si>
  <si>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</si>
  <si>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</si>
  <si>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</si>
  <si>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</si>
  <si>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</si>
  <si>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</si>
  <si>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</si>
  <si>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</si>
  <si>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</si>
  <si>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</si>
  <si>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</si>
  <si>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</si>
  <si>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</si>
  <si>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</si>
  <si>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</si>
  <si>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</si>
  <si>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</si>
  <si>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</si>
  <si>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</si>
  <si>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</si>
  <si>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</si>
  <si>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</si>
  <si>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</si>
  <si>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</si>
  <si>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</si>
  <si>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</si>
  <si>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</si>
  <si>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</si>
  <si>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</si>
  <si>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</si>
  <si>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</si>
  <si>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</si>
  <si>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</si>
  <si>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</si>
  <si>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</si>
  <si>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</si>
  <si>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</si>
  <si>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</si>
  <si>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</si>
  <si>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</si>
  <si>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</si>
  <si>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</si>
  <si>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</si>
  <si>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</si>
  <si>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</si>
  <si>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</si>
  <si>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</si>
  <si>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</si>
  <si>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</si>
  <si>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</si>
  <si>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</si>
  <si>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</si>
  <si>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</si>
  <si>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</si>
  <si>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</si>
  <si>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</si>
  <si>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</si>
  <si>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</si>
  <si>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</si>
  <si>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</si>
  <si>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</si>
  <si>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</si>
  <si>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</si>
  <si>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</si>
  <si>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</si>
  <si>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</si>
  <si>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</si>
  <si>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</si>
  <si>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</si>
  <si>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</si>
  <si>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</si>
  <si>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</si>
  <si>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</si>
  <si>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</si>
  <si>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</si>
  <si>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</si>
  <si>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</si>
  <si>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</si>
  <si>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</si>
  <si>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</si>
  <si>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</si>
  <si>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</si>
  <si>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</si>
  <si>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</si>
  <si>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</si>
  <si>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</si>
  <si>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</si>
  <si>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</si>
  <si>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</si>
  <si>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</si>
  <si>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</si>
  <si>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</si>
  <si>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</si>
  <si>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</si>
  <si>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</si>
  <si>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</si>
  <si>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</si>
  <si>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</si>
  <si>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</si>
  <si>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</si>
  <si>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</si>
  <si>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</si>
  <si>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</si>
  <si>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</si>
  <si>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</si>
  <si>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</si>
  <si>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</si>
  <si>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</si>
  <si>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</si>
  <si>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</si>
  <si>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</si>
  <si>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</si>
  <si>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</si>
  <si>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</si>
  <si>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</si>
  <si>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</si>
  <si>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</si>
  <si>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</si>
  <si>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</si>
  <si>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</si>
  <si>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</si>
  <si>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</si>
  <si>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</si>
  <si>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</si>
  <si>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</si>
  <si>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</si>
  <si>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</si>
  <si>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</si>
  <si>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</si>
  <si>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</si>
  <si>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</si>
  <si>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</si>
  <si>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</si>
  <si>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</si>
  <si>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</si>
  <si>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</si>
  <si>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</si>
  <si>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</si>
  <si>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</si>
  <si>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</si>
  <si>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</si>
  <si>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</si>
  <si>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</si>
  <si>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</si>
  <si>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</si>
  <si>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</si>
  <si>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</si>
  <si>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</si>
  <si>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</si>
  <si>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</si>
  <si>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</si>
  <si>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</si>
  <si>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</si>
  <si>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</si>
  <si>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</si>
  <si>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</si>
  <si>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</si>
  <si>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</si>
  <si>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</si>
  <si>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</si>
  <si>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</si>
  <si>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</si>
  <si>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</si>
  <si>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</si>
  <si>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</si>
  <si>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</si>
  <si>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</si>
  <si>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</si>
  <si>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</si>
  <si>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</si>
  <si>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</si>
  <si>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</si>
  <si>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</si>
  <si>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</si>
  <si>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</si>
  <si>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</si>
  <si>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</si>
  <si>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</si>
  <si>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</si>
  <si>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</si>
  <si>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</si>
  <si>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</si>
  <si>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</si>
  <si>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</si>
  <si>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</si>
  <si>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</si>
  <si>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</si>
  <si>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</si>
  <si>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</si>
  <si>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</si>
  <si>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</si>
  <si>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</si>
  <si>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</si>
  <si>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</si>
  <si>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</si>
  <si>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</si>
  <si>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</si>
  <si>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</si>
  <si>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</si>
  <si>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</si>
  <si>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</si>
  <si>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</si>
  <si>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</si>
  <si>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</si>
  <si>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</si>
  <si>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</si>
  <si>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</si>
  <si>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</si>
  <si>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</si>
  <si>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</si>
  <si>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</si>
  <si>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</si>
  <si>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</si>
  <si>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</si>
  <si>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</si>
  <si>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</si>
  <si>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</si>
  <si>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</si>
  <si>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</si>
  <si>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</si>
  <si>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</si>
  <si>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</si>
  <si>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</si>
  <si>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</si>
  <si>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</si>
  <si>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</si>
  <si>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</si>
  <si>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</si>
  <si>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</si>
  <si>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</si>
  <si>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</si>
  <si>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</si>
  <si>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</si>
  <si>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</si>
  <si>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</si>
  <si>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</si>
  <si>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</si>
  <si>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</si>
  <si>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</si>
  <si>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</si>
  <si>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</si>
  <si>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</si>
  <si>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</si>
  <si>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</si>
  <si>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</si>
  <si>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</si>
  <si>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</si>
  <si>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</si>
  <si>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</si>
  <si>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</si>
  <si>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</si>
  <si>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</si>
  <si>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</si>
  <si>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</si>
  <si>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</si>
  <si>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</si>
  <si>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</si>
  <si>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</si>
  <si>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</si>
  <si>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</si>
  <si>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</si>
  <si>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</si>
  <si>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</si>
  <si>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</si>
  <si>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</si>
  <si>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</si>
  <si>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</si>
  <si>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</si>
  <si>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</si>
  <si>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</si>
  <si>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</si>
  <si>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</si>
  <si>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</si>
  <si>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</si>
  <si>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</si>
  <si>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</si>
  <si>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</si>
  <si>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</si>
  <si>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</si>
  <si>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</si>
  <si>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</si>
  <si>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</si>
  <si>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</si>
  <si>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</si>
  <si>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</si>
  <si>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</si>
  <si>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</si>
  <si>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</si>
  <si>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</si>
  <si>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</si>
  <si>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</si>
  <si>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</si>
  <si>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</si>
  <si>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</si>
  <si>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</si>
  <si>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</si>
  <si>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</si>
  <si>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</si>
  <si>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</si>
  <si>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</si>
  <si>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</si>
  <si>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</si>
  <si>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</si>
  <si>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</si>
  <si>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</si>
  <si>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</si>
  <si>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</si>
  <si>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</si>
  <si>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</si>
  <si>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</si>
  <si>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</si>
  <si>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</si>
  <si>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</si>
  <si>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</si>
  <si>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</si>
  <si>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</si>
  <si>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</si>
  <si>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</si>
  <si>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</si>
  <si>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</si>
  <si>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</si>
  <si>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</si>
  <si>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</si>
  <si>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</si>
  <si>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</si>
  <si>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</si>
  <si>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</si>
  <si>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</si>
  <si>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</si>
  <si>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</si>
  <si>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</si>
  <si>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</si>
  <si>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</si>
  <si>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</si>
  <si>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</si>
  <si>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</si>
  <si>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</si>
  <si>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</si>
  <si>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</si>
  <si>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</si>
  <si>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</si>
  <si>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</si>
  <si>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</si>
  <si>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</si>
  <si>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</si>
  <si>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</si>
  <si>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</si>
  <si>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</si>
  <si>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</si>
  <si>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</si>
  <si>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</si>
  <si>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</si>
  <si>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</si>
  <si>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</si>
  <si>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</si>
  <si>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</si>
  <si>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</si>
  <si>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</si>
  <si>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</si>
  <si>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</si>
  <si>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</si>
  <si>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</si>
  <si>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</si>
  <si>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</si>
  <si>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</si>
  <si>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</si>
  <si>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</si>
  <si>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</si>
  <si>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</si>
  <si>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</si>
  <si>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</si>
  <si>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</si>
  <si>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</si>
  <si>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</si>
  <si>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</si>
  <si>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</si>
  <si>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</si>
  <si>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</si>
  <si>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</si>
  <si>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</si>
  <si>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</si>
  <si>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</si>
  <si>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</si>
  <si>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</si>
  <si>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</si>
  <si>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</si>
  <si>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</si>
  <si>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</si>
  <si>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</si>
  <si>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</si>
  <si>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</si>
  <si>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</si>
  <si>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</si>
  <si>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</si>
  <si>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</si>
  <si>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</si>
  <si>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</si>
  <si>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</si>
  <si>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</si>
  <si>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</si>
  <si>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</si>
  <si>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</si>
  <si>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</si>
  <si>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</si>
  <si>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</si>
  <si>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</si>
  <si>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</si>
  <si>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</si>
  <si>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</si>
  <si>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</si>
  <si>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</si>
  <si>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</si>
  <si>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</si>
  <si>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</si>
  <si>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</si>
  <si>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</si>
  <si>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</si>
  <si>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</si>
  <si>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</si>
  <si>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</si>
  <si>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</si>
  <si>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</si>
  <si>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</si>
  <si>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</si>
  <si>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</si>
  <si>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</si>
  <si>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</si>
  <si>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</si>
  <si>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</si>
  <si>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</si>
  <si>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</si>
  <si>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</si>
  <si>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</si>
  <si>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</si>
  <si>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</si>
  <si>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</si>
  <si>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</si>
  <si>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</si>
  <si>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</si>
  <si>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</si>
  <si>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</si>
  <si>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</si>
  <si>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</si>
  <si>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</si>
  <si>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</si>
  <si>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</si>
  <si>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</si>
  <si>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</si>
  <si>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</si>
  <si>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</si>
  <si>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</si>
  <si>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</si>
  <si>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</si>
  <si>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</si>
  <si>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</si>
  <si>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</si>
  <si>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</si>
  <si>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</si>
  <si>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</si>
  <si>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</si>
  <si>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</si>
  <si>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</si>
  <si>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</si>
  <si>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</si>
  <si>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</si>
  <si>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</si>
  <si>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</si>
  <si>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</si>
  <si>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</si>
  <si>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</si>
  <si>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</si>
  <si>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</si>
  <si>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</si>
  <si>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</si>
  <si>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</si>
  <si>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</si>
  <si>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</si>
  <si>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</si>
  <si>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</si>
  <si>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</si>
  <si>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</si>
  <si>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</si>
  <si>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</si>
  <si>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</si>
  <si>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</si>
  <si>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</si>
  <si>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</si>
  <si>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</si>
  <si>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</si>
  <si>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</si>
  <si>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</si>
  <si>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</si>
  <si>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</si>
  <si>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</si>
  <si>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</si>
  <si>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</si>
  <si>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</si>
  <si>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</si>
  <si>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</si>
  <si>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</si>
  <si>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</si>
  <si>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</si>
  <si>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</si>
  <si>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</si>
  <si>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</si>
  <si>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</si>
  <si>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</si>
  <si>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</si>
  <si>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</si>
  <si>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</si>
  <si>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</si>
  <si>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</si>
  <si>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</si>
  <si>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</si>
  <si>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</si>
  <si>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</si>
  <si>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</si>
  <si>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</si>
  <si>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</si>
  <si>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</si>
  <si>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</si>
  <si>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</si>
  <si>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</si>
  <si>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</si>
  <si>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</si>
  <si>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</si>
  <si>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</si>
  <si>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</si>
  <si>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</si>
  <si>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</si>
  <si>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</si>
  <si>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</si>
  <si>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</si>
  <si>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</si>
  <si>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</si>
  <si>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</si>
  <si>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</si>
  <si>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</si>
  <si>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</si>
  <si>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</si>
  <si>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</si>
  <si>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</si>
  <si>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</si>
  <si>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</si>
  <si>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</si>
  <si>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</si>
  <si>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</si>
  <si>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</si>
  <si>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</si>
  <si>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</si>
  <si>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</si>
  <si>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</si>
  <si>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</si>
  <si>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</si>
  <si>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</si>
  <si>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</si>
  <si>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</si>
  <si>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</si>
  <si>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</si>
  <si>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</si>
  <si>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</si>
  <si>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</si>
  <si>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</si>
  <si>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</si>
  <si>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</si>
  <si>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</si>
  <si>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</si>
  <si>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</si>
  <si>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</si>
  <si>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</si>
  <si>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</si>
  <si>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</si>
  <si>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</si>
  <si>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</si>
  <si>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</si>
  <si>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</si>
  <si>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</si>
  <si>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</si>
  <si>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</si>
  <si>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</si>
  <si>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</si>
  <si>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</si>
  <si>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</si>
  <si>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</si>
  <si>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</si>
  <si>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</si>
  <si>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</si>
  <si>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</si>
  <si>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</si>
  <si>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</si>
  <si>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</si>
  <si>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</si>
  <si>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</si>
  <si>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</si>
  <si>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</si>
  <si>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</si>
  <si>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</si>
  <si>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</si>
  <si>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</si>
  <si>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</si>
  <si>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</si>
  <si>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</si>
  <si>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</si>
  <si>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</si>
  <si>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</si>
  <si>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</si>
  <si>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</si>
  <si>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</si>
  <si>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</si>
  <si>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</si>
  <si>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</si>
  <si>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</si>
  <si>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</si>
  <si>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</si>
  <si>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</si>
  <si>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</si>
  <si>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</si>
  <si>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</si>
  <si>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</si>
  <si>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</si>
  <si>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</si>
  <si>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</si>
  <si>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</si>
  <si>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</si>
  <si>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</si>
  <si>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</si>
  <si>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</si>
  <si>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</si>
  <si>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</si>
  <si>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</si>
  <si>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</si>
  <si>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</si>
  <si>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</si>
  <si>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</si>
  <si>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</si>
  <si>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</si>
  <si>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</si>
  <si>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</si>
  <si>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</si>
  <si>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</si>
  <si>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</si>
  <si>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</si>
  <si>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</si>
  <si>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</si>
  <si>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</si>
  <si>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</si>
  <si>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</si>
  <si>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</si>
  <si>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</si>
  <si>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</si>
  <si>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</si>
  <si>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</si>
  <si>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</si>
  <si>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</si>
  <si>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</si>
  <si>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</si>
  <si>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</si>
  <si>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</si>
  <si>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</si>
  <si>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</si>
  <si>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</si>
  <si>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</si>
  <si>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</si>
  <si>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</si>
  <si>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</si>
  <si>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</si>
  <si>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</si>
  <si>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</si>
  <si>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</si>
  <si>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</si>
  <si>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</si>
  <si>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</si>
  <si>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</si>
  <si>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</si>
  <si>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</si>
  <si>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</si>
  <si>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</si>
  <si>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</si>
  <si>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</si>
  <si>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</si>
  <si>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</si>
  <si>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</si>
  <si>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</si>
  <si>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</si>
  <si>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</si>
  <si>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</si>
  <si>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</si>
  <si>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</si>
  <si>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</si>
  <si>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</si>
  <si>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</si>
  <si>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</si>
  <si>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</si>
  <si>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</si>
  <si>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</si>
  <si>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</si>
  <si>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</si>
  <si>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</si>
  <si>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</si>
  <si>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</si>
  <si>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</si>
  <si>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</si>
  <si>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</si>
  <si>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</si>
  <si>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</si>
  <si>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</si>
  <si>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</si>
  <si>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</si>
  <si>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</si>
  <si>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</si>
  <si>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</si>
  <si>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</si>
  <si>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</si>
  <si>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</si>
  <si>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</si>
  <si>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</si>
  <si>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</si>
  <si>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</si>
  <si>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</si>
  <si>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</si>
  <si>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</si>
  <si>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</si>
  <si>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</si>
  <si>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</si>
  <si>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</si>
  <si>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</si>
  <si>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</si>
  <si>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</si>
  <si>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</si>
  <si>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</si>
  <si>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</si>
  <si>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</si>
  <si>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</si>
  <si>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</si>
  <si>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</si>
  <si>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</si>
  <si>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</si>
  <si>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</si>
  <si>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</si>
  <si>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</si>
  <si>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</si>
  <si>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</si>
  <si>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</si>
  <si>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</si>
  <si>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</si>
  <si>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</si>
  <si>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</si>
  <si>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</si>
  <si>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</si>
  <si>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</si>
  <si>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</si>
  <si>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</si>
  <si>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</si>
  <si>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</si>
  <si>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</si>
  <si>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</si>
  <si>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</si>
  <si>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</si>
  <si>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</si>
  <si>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</si>
  <si>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</si>
  <si>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</si>
  <si>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</si>
  <si>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</si>
  <si>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</si>
  <si>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</si>
  <si>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</si>
  <si>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</si>
  <si>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</si>
  <si>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</si>
  <si>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</si>
  <si>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</si>
  <si>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</si>
  <si>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</si>
  <si>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</si>
  <si>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</si>
  <si>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</si>
  <si>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</si>
  <si>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</si>
  <si>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</si>
  <si>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</si>
  <si>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</si>
  <si>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</si>
  <si>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</si>
  <si>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</si>
  <si>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</si>
  <si>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</si>
  <si>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</si>
  <si>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</si>
  <si>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</si>
  <si>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</si>
  <si>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</si>
  <si>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</si>
  <si>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</si>
  <si>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</si>
  <si>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</si>
  <si>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</si>
  <si>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</si>
  <si>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</si>
  <si>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</si>
  <si>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</si>
  <si>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</si>
  <si>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</si>
  <si>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</si>
  <si>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</si>
  <si>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</si>
  <si>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</si>
  <si>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</si>
  <si>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</si>
  <si>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</si>
  <si>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</si>
  <si>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</si>
  <si>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</si>
  <si>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</si>
  <si>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</si>
  <si>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</si>
  <si>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</si>
  <si>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</si>
  <si>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</si>
  <si>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</si>
  <si>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</si>
  <si>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</si>
  <si>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</si>
  <si>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</si>
  <si>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</si>
  <si>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</si>
  <si>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</si>
  <si>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</si>
  <si>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</si>
  <si>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</si>
  <si>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</si>
  <si>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</si>
  <si>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</si>
  <si>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</si>
  <si>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</si>
  <si>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</si>
  <si>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</si>
  <si>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</si>
  <si>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</si>
  <si>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</si>
  <si>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</si>
  <si>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</si>
  <si>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</si>
  <si>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</si>
  <si>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</si>
  <si>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</si>
  <si>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</si>
  <si>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</si>
  <si>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</si>
  <si>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</si>
  <si>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</si>
  <si>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</si>
  <si>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</si>
  <si>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</si>
  <si>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</si>
  <si>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</si>
  <si>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</si>
  <si>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</si>
  <si>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</si>
  <si>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</si>
  <si>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</si>
  <si>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</si>
  <si>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</si>
  <si>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</si>
  <si>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</si>
  <si>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</si>
  <si>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</si>
  <si>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</si>
  <si>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</si>
  <si>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</si>
  <si>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</si>
  <si>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</si>
  <si>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</si>
  <si>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</si>
  <si>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</si>
  <si>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</si>
  <si>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</si>
  <si>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</si>
  <si>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</si>
  <si>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</si>
  <si>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</si>
  <si>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</si>
  <si>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</si>
  <si>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</si>
  <si>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</si>
  <si>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</si>
  <si>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</si>
  <si>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</si>
  <si>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</si>
  <si>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</si>
  <si>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</si>
  <si>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</si>
  <si>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</si>
  <si>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</si>
  <si>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</si>
  <si>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</si>
  <si>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</si>
  <si>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</si>
  <si>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</si>
  <si>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</si>
  <si>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</si>
  <si>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</si>
  <si>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</si>
  <si>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</si>
  <si>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</si>
  <si>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</si>
  <si>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</si>
  <si>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</si>
  <si>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</si>
  <si>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</si>
  <si>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</si>
  <si>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</si>
  <si>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</si>
  <si>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</si>
  <si>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</si>
  <si>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</si>
  <si>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</si>
  <si>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</si>
  <si>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</si>
  <si>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</si>
  <si>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</si>
  <si>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</si>
  <si>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</si>
  <si>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</si>
  <si>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</si>
  <si>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</si>
  <si>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</si>
  <si>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</si>
  <si>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</si>
  <si>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</si>
  <si>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</si>
  <si>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</si>
  <si>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</si>
  <si>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</si>
  <si>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</si>
  <si>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</si>
  <si>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</si>
  <si>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</si>
  <si>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</si>
  <si>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</si>
  <si>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</si>
  <si>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</si>
  <si>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</si>
  <si>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</si>
  <si>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</si>
  <si>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</si>
  <si>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</si>
  <si>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</si>
  <si>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</si>
  <si>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</si>
  <si>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</si>
  <si>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</si>
  <si>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</si>
  <si>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</si>
  <si>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</si>
  <si>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</si>
  <si>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</si>
  <si>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</si>
  <si>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</si>
  <si>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</si>
  <si>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</si>
  <si>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</si>
  <si>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</si>
  <si>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</si>
  <si>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</si>
  <si>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</si>
  <si>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</si>
  <si>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</si>
  <si>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</si>
  <si>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</si>
  <si>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</si>
  <si>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</si>
  <si>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</si>
  <si>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</si>
  <si>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</si>
  <si>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</si>
  <si>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</si>
  <si>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</si>
  <si>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</si>
  <si>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</si>
  <si>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</si>
  <si>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</si>
  <si>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</si>
  <si>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</si>
  <si>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</si>
  <si>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</si>
  <si>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</si>
  <si>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</si>
  <si>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</si>
  <si>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</si>
  <si>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</si>
  <si>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</si>
  <si>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</si>
  <si>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</si>
  <si>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</si>
  <si>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</si>
  <si>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</si>
  <si>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</si>
  <si>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</si>
  <si>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</si>
  <si>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</si>
  <si>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</si>
  <si>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</si>
  <si>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</si>
  <si>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</si>
  <si>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</si>
  <si>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</si>
  <si>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</si>
  <si>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</si>
  <si>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</si>
  <si>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</si>
  <si>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</si>
  <si>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</si>
  <si>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</si>
  <si>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</si>
  <si>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</si>
  <si>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</si>
  <si>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</si>
  <si>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</si>
  <si>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</si>
  <si>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</si>
  <si>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</si>
  <si>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</si>
  <si>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</si>
  <si>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</si>
  <si>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</si>
  <si>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</si>
  <si>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</si>
  <si>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</si>
  <si>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</si>
  <si>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</si>
  <si>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</si>
  <si>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</si>
  <si>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</si>
  <si>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</si>
  <si>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</si>
  <si>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</si>
  <si>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</si>
  <si>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</si>
  <si>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</si>
  <si>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</si>
  <si>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</si>
  <si>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</si>
  <si>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</si>
  <si>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</si>
  <si>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</si>
  <si>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</si>
  <si>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</si>
  <si>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</si>
  <si>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</si>
  <si>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</si>
  <si>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</si>
  <si>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</si>
  <si>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</si>
  <si>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</si>
  <si>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</si>
  <si>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</si>
  <si>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</si>
  <si>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</si>
  <si>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</si>
  <si>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</si>
  <si>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</si>
  <si>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</si>
  <si>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</si>
  <si>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</si>
  <si>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</si>
  <si>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</si>
  <si>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</si>
  <si>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</si>
  <si>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</si>
  <si>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</si>
  <si>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</si>
  <si>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</si>
  <si>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</si>
  <si>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</si>
  <si>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</si>
  <si>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</si>
  <si>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</si>
  <si>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</si>
  <si>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</si>
  <si>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</si>
  <si>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</si>
  <si>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</si>
  <si>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</si>
  <si>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</si>
  <si>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</si>
  <si>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</si>
  <si>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</si>
  <si>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</si>
  <si>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</si>
  <si>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</si>
  <si>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</si>
  <si>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</si>
  <si>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</si>
  <si>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</si>
  <si>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</si>
  <si>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</si>
  <si>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</si>
  <si>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</si>
  <si>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</si>
  <si>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</si>
  <si>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</si>
  <si>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</si>
  <si>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</si>
  <si>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</si>
  <si>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</si>
  <si>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</si>
  <si>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</si>
  <si>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</si>
  <si>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</si>
  <si>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</si>
  <si>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</si>
  <si>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</si>
  <si>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</si>
  <si>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</si>
  <si>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</si>
  <si>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</si>
  <si>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</si>
  <si>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</si>
  <si>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</si>
  <si>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</si>
  <si>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</si>
  <si>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</si>
  <si>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</si>
  <si>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</si>
  <si>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</si>
  <si>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</si>
  <si>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</si>
  <si>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</si>
  <si>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</si>
  <si>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</si>
  <si>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</si>
  <si>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</si>
  <si>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</si>
  <si>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</si>
  <si>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</si>
  <si>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</si>
  <si>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</si>
  <si>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</si>
  <si>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</si>
  <si>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</si>
  <si>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</si>
  <si>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</si>
  <si>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</si>
  <si>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</si>
  <si>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</si>
  <si>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</si>
  <si>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</si>
  <si>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</si>
  <si>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</si>
  <si>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</si>
  <si>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</si>
  <si>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</si>
  <si>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</si>
  <si>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</si>
  <si>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</si>
  <si>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</si>
  <si>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</si>
  <si>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</si>
  <si>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</si>
  <si>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</si>
  <si>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</si>
  <si>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</si>
  <si>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</si>
  <si>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</si>
  <si>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</si>
  <si>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</si>
  <si>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</si>
  <si>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</si>
  <si>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</si>
  <si>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</si>
  <si>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</si>
  <si>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</si>
  <si>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</si>
  <si>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</si>
  <si>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</si>
  <si>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</si>
  <si>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</si>
  <si>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</si>
  <si>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</si>
  <si>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</si>
  <si>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</si>
  <si>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</si>
  <si>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</si>
  <si>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</si>
  <si>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</si>
  <si>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</si>
  <si>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</si>
  <si>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</si>
  <si>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</si>
  <si>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</si>
  <si>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</si>
  <si>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</si>
  <si>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</si>
  <si>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</si>
  <si>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</si>
  <si>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</si>
  <si>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</si>
  <si>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</si>
  <si>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</si>
  <si>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</si>
  <si>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</si>
  <si>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</si>
  <si>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</si>
  <si>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</si>
  <si>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</si>
  <si>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</si>
  <si>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</si>
  <si>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</si>
  <si>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</si>
  <si>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</si>
  <si>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</si>
  <si>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</si>
  <si>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</si>
  <si>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</si>
  <si>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</si>
  <si>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</si>
  <si>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</si>
  <si>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</si>
  <si>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</si>
  <si>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</si>
  <si>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</si>
  <si>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</si>
  <si>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</si>
  <si>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</si>
  <si>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</si>
  <si>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</si>
  <si>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</si>
  <si>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</si>
  <si>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</si>
  <si>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</si>
  <si>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</si>
  <si>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</si>
  <si>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</si>
  <si>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</si>
  <si>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</si>
  <si>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</si>
  <si>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</si>
  <si>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</si>
  <si>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</si>
  <si>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</si>
  <si>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</si>
  <si>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</si>
  <si>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</si>
  <si>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</si>
  <si>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</si>
  <si>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</si>
  <si>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</si>
  <si>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</si>
  <si>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</si>
  <si>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</si>
  <si>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</si>
  <si>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</si>
  <si>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</si>
  <si>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</si>
  <si>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</si>
  <si>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</si>
  <si>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</si>
  <si>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</si>
  <si>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</si>
  <si>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</si>
  <si>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</si>
  <si>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</si>
  <si>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</si>
  <si>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</si>
  <si>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</si>
  <si>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</si>
  <si>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</si>
  <si>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</si>
  <si>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</si>
  <si>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</si>
  <si>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</si>
  <si>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</si>
  <si>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</si>
  <si>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</si>
  <si>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</si>
  <si>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</si>
  <si>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</si>
  <si>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</si>
  <si>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</si>
  <si>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</si>
  <si>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</si>
  <si>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</si>
  <si>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</si>
  <si>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</si>
  <si>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</si>
  <si>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</si>
  <si>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</si>
  <si>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</si>
  <si>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</si>
  <si>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</si>
  <si>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</si>
  <si>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</si>
  <si>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</si>
  <si>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</si>
  <si>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</si>
  <si>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</si>
  <si>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</si>
  <si>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</si>
  <si>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</si>
  <si>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</si>
  <si>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</si>
  <si>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</si>
  <si>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</si>
  <si>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</si>
  <si>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</si>
  <si>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</si>
  <si>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</si>
  <si>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</si>
  <si>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</si>
  <si>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</si>
  <si>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</si>
  <si>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</si>
  <si>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</si>
  <si>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</si>
  <si>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</si>
  <si>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</si>
  <si>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</si>
  <si>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</si>
  <si>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</si>
  <si>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</si>
  <si>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</si>
  <si>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</si>
  <si>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</si>
  <si>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</si>
  <si>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</si>
  <si>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</si>
  <si>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</si>
  <si>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</si>
  <si>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</si>
  <si>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</si>
  <si>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</si>
  <si>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</si>
  <si>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</si>
  <si>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</si>
  <si>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</si>
  <si>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</si>
  <si>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</si>
  <si>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</si>
  <si>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</si>
  <si>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</si>
  <si>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</si>
  <si>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</si>
  <si>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</si>
  <si>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</si>
  <si>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</si>
  <si>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</si>
  <si>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</si>
  <si>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</si>
  <si>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</si>
  <si>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</si>
  <si>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</si>
  <si>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</si>
  <si>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</si>
  <si>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</si>
  <si>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</si>
  <si>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</si>
  <si>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</si>
  <si>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</si>
  <si>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</si>
  <si>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</si>
  <si>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</si>
  <si>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</si>
  <si>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</si>
  <si>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</si>
  <si>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</si>
  <si>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</si>
  <si>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</si>
  <si>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</si>
  <si>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</si>
  <si>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</si>
  <si>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</si>
  <si>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</si>
  <si>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</si>
  <si>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</si>
  <si>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</si>
  <si>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</si>
  <si>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</si>
  <si>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</si>
  <si>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</si>
  <si>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</si>
  <si>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</si>
  <si>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</si>
  <si>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</si>
  <si>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</si>
  <si>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</si>
  <si>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</si>
  <si>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</si>
  <si>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</si>
  <si>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</si>
  <si>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</si>
  <si>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</si>
  <si>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</si>
  <si>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</si>
  <si>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</si>
  <si>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</si>
  <si>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</si>
  <si>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</si>
  <si>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</si>
  <si>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</si>
  <si>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</si>
  <si>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</si>
  <si>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</si>
  <si>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</si>
  <si>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</si>
  <si>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</si>
  <si>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</si>
  <si>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</si>
  <si>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</si>
  <si>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</si>
  <si>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</si>
  <si>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</si>
  <si>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</si>
  <si>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</si>
  <si>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</si>
  <si>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</si>
  <si>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</si>
  <si>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</si>
  <si>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</si>
  <si>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</si>
  <si>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</si>
  <si>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</si>
  <si>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</si>
  <si>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</si>
  <si>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</si>
  <si>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</si>
  <si>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</si>
  <si>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</si>
  <si>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</si>
  <si>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</si>
  <si>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</si>
  <si>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</si>
  <si>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</si>
  <si>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</si>
  <si>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</si>
  <si>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</si>
  <si>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</si>
  <si>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</si>
  <si>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</si>
  <si>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</si>
  <si>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</si>
  <si>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</si>
  <si>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</si>
  <si>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</si>
  <si>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</si>
  <si>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</si>
  <si>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</si>
  <si>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</si>
  <si>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</si>
  <si>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</si>
  <si>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</si>
  <si>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</si>
  <si>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</si>
  <si>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</si>
  <si>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</si>
  <si>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</si>
  <si>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</si>
  <si>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</si>
  <si>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</si>
  <si>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</si>
  <si>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</si>
  <si>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</si>
  <si>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</si>
  <si>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</si>
  <si>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</si>
  <si>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</si>
  <si>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</si>
  <si>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</si>
  <si>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</si>
  <si>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</si>
  <si>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</si>
  <si>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</si>
  <si>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</si>
  <si>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</si>
  <si>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</si>
  <si>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</si>
  <si>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</si>
  <si>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</si>
  <si>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</si>
  <si>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</si>
  <si>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</si>
  <si>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</si>
  <si>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</si>
  <si>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</si>
  <si>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</si>
  <si>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</si>
  <si>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</si>
  <si>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</si>
  <si>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</si>
  <si>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</si>
  <si>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</si>
  <si>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</si>
  <si>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</si>
  <si>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</si>
  <si>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</si>
  <si>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</si>
  <si>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</si>
  <si>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</si>
  <si>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</si>
  <si>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</si>
  <si>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</si>
  <si>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</si>
  <si>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</si>
  <si>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</si>
  <si>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</si>
  <si>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</si>
  <si>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</si>
  <si>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</si>
  <si>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</si>
  <si>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</si>
  <si>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</si>
  <si>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</si>
  <si>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</si>
  <si>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</si>
  <si>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</si>
  <si>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</si>
  <si>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</si>
  <si>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</si>
  <si>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</si>
  <si>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</si>
  <si>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</si>
  <si>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</si>
  <si>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</si>
  <si>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</si>
  <si>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</si>
  <si>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</si>
  <si>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</si>
  <si>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</si>
  <si>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</si>
  <si>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</si>
  <si>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</si>
  <si>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</si>
  <si>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</si>
  <si>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</si>
  <si>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</si>
  <si>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</si>
  <si>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</si>
  <si>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</si>
  <si>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</si>
  <si>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</si>
  <si>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</si>
  <si>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</si>
  <si>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</si>
  <si>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</si>
  <si>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</si>
  <si>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</si>
  <si>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</si>
  <si>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</si>
  <si>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</si>
  <si>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</si>
  <si>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</si>
  <si>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</si>
  <si>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</si>
  <si>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</si>
  <si>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</si>
  <si>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</si>
  <si>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</si>
  <si>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</si>
  <si>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</si>
  <si>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</si>
  <si>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</si>
  <si>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</si>
  <si>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</si>
  <si>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</si>
  <si>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</si>
  <si>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</si>
  <si>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</si>
  <si>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</si>
  <si>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</si>
  <si>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</si>
  <si>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</si>
  <si>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</si>
  <si>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</si>
  <si>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</si>
  <si>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</si>
  <si>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</si>
  <si>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</si>
  <si>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</si>
  <si>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</si>
  <si>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</si>
  <si>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</si>
  <si>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</si>
  <si>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</si>
  <si>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</si>
  <si>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</si>
  <si>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</si>
  <si>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</si>
  <si>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</si>
  <si>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</si>
  <si>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</si>
  <si>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</si>
  <si>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</si>
  <si>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</si>
  <si>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</si>
  <si>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</si>
  <si>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</si>
  <si>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</si>
  <si>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</si>
  <si>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</si>
  <si>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</si>
  <si>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</si>
  <si>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</si>
  <si>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</si>
  <si>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</si>
  <si>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</si>
  <si>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</si>
  <si>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</si>
  <si>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</si>
  <si>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</si>
  <si>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</si>
  <si>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</si>
  <si>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</si>
  <si>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</si>
  <si>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</si>
  <si>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</si>
  <si>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</si>
  <si>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</si>
  <si>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</si>
  <si>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</si>
  <si>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</si>
  <si>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</si>
  <si>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</si>
  <si>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</si>
  <si>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</si>
  <si>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</si>
  <si>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</si>
  <si>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</si>
  <si>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</si>
  <si>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</si>
  <si>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</si>
  <si>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</si>
  <si>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</si>
  <si>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</si>
  <si>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</si>
  <si>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</si>
  <si>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</si>
  <si>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</si>
  <si>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</si>
  <si>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</si>
  <si>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</si>
  <si>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</si>
  <si>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</si>
  <si>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</si>
  <si>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</si>
  <si>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</si>
  <si>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</si>
  <si>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</si>
  <si>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</si>
  <si>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</si>
  <si>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</si>
  <si>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</si>
  <si>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</si>
  <si>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</si>
  <si>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</si>
  <si>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</si>
  <si>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</si>
  <si>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</si>
  <si>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</si>
  <si>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</si>
  <si>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</si>
  <si>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</si>
  <si>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</si>
  <si>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</si>
  <si>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</si>
  <si>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</si>
  <si>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</si>
  <si>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</si>
  <si>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</si>
  <si>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</si>
  <si>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</si>
  <si>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</si>
  <si>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</si>
  <si>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</si>
  <si>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</si>
  <si>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</si>
  <si>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</si>
  <si>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</si>
  <si>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</si>
  <si>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</si>
  <si>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</si>
  <si>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</si>
  <si>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</si>
  <si>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</si>
  <si>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</si>
  <si>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</si>
  <si>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</si>
  <si>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</si>
  <si>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</si>
  <si>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</si>
  <si>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</si>
  <si>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</si>
  <si>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</si>
  <si>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</si>
  <si>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</si>
  <si>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</si>
  <si>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</si>
  <si>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</si>
  <si>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</si>
  <si>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</si>
  <si>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</si>
  <si>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</si>
  <si>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</si>
  <si>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</si>
  <si>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</si>
  <si>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</si>
  <si>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</si>
  <si>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</si>
  <si>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</si>
  <si>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</si>
  <si>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</si>
  <si>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</si>
  <si>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</si>
  <si>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</si>
  <si>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</si>
  <si>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</si>
  <si>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</si>
  <si>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</si>
  <si>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</si>
  <si>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</si>
  <si>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</si>
  <si>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</si>
  <si>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</si>
  <si>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</si>
  <si>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</si>
  <si>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</si>
  <si>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</si>
  <si>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</si>
  <si>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</si>
  <si>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</si>
  <si>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</si>
  <si>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</si>
  <si>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</si>
  <si>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</si>
  <si>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</si>
  <si>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</si>
  <si>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</si>
  <si>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</si>
  <si>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</si>
  <si>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</si>
  <si>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</si>
  <si>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</si>
  <si>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</si>
  <si>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</si>
  <si>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</si>
  <si>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</si>
  <si>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</si>
  <si>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</si>
  <si>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</si>
  <si>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</si>
  <si>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</si>
  <si>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</si>
  <si>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</si>
  <si>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</si>
  <si>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</si>
  <si>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</si>
  <si>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</si>
  <si>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</si>
  <si>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</si>
  <si>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</si>
  <si>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</si>
  <si>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</si>
  <si>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</si>
  <si>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</si>
  <si>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</si>
  <si>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</si>
  <si>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</si>
  <si>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</si>
  <si>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</si>
  <si>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</si>
  <si>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</si>
  <si>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</si>
  <si>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</si>
  <si>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</si>
  <si>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</si>
  <si>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</si>
  <si>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</si>
  <si>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</si>
  <si>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</si>
  <si>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</si>
  <si>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</si>
  <si>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</si>
  <si>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</si>
  <si>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</si>
  <si>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</si>
  <si>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</si>
  <si>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</si>
  <si>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</si>
  <si>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</si>
  <si>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</si>
  <si>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</si>
  <si>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</si>
  <si>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</si>
  <si>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</si>
  <si>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</si>
  <si>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</si>
  <si>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</si>
  <si>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</si>
  <si>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</si>
  <si>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</si>
  <si>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</si>
  <si>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</si>
  <si>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</si>
  <si>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</si>
  <si>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</si>
  <si>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</si>
  <si>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</si>
  <si>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</si>
  <si>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</si>
  <si>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</si>
  <si>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</si>
  <si>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</si>
  <si>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</si>
  <si>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</si>
  <si>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</si>
  <si>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</si>
  <si>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</si>
  <si>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</si>
  <si>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</si>
  <si>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</si>
  <si>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</si>
  <si>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</si>
  <si>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</si>
  <si>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</si>
  <si>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</si>
  <si>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</si>
  <si>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</si>
  <si>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</si>
  <si>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</si>
  <si>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</si>
  <si>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</si>
  <si>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</si>
  <si>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</si>
  <si>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</si>
  <si>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</si>
  <si>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</si>
  <si>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</si>
  <si>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</si>
  <si>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</si>
  <si>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</si>
  <si>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</si>
  <si>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</si>
  <si>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</si>
  <si>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</si>
  <si>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</si>
  <si>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</si>
  <si>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</si>
  <si>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</si>
  <si>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</si>
  <si>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</si>
  <si>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</si>
  <si>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</si>
  <si>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</si>
  <si>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</si>
  <si>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</si>
  <si>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</si>
  <si>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</si>
  <si>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</si>
  <si>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</si>
  <si>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</si>
  <si>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</si>
  <si>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</si>
  <si>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</si>
  <si>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</si>
  <si>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</si>
  <si>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</si>
  <si>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</si>
  <si>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</si>
  <si>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</si>
  <si>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</si>
  <si>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</si>
  <si>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</si>
  <si>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</si>
  <si>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</si>
  <si>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</si>
  <si>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</si>
  <si>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</si>
  <si>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</si>
  <si>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</si>
  <si>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</si>
  <si>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</si>
  <si>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</si>
  <si>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</si>
  <si>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</si>
  <si>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</si>
  <si>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</si>
  <si>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</si>
  <si>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</si>
  <si>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</si>
  <si>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</si>
  <si>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</si>
  <si>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</si>
  <si>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</si>
  <si>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</si>
  <si>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</si>
  <si>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</si>
  <si>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</si>
  <si>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</si>
  <si>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</si>
  <si>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</si>
  <si>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</si>
  <si>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</si>
  <si>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</si>
  <si>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</si>
  <si>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</si>
  <si>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</si>
  <si>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</si>
  <si>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</si>
  <si>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</si>
  <si>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</si>
  <si>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</si>
  <si>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</si>
  <si>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</si>
  <si>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</si>
  <si>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</si>
  <si>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</si>
  <si>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</si>
  <si>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</si>
  <si>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</si>
  <si>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</si>
  <si>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</si>
  <si>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</si>
  <si>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</si>
  <si>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</si>
  <si>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</si>
  <si>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</si>
  <si>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</si>
  <si>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</si>
  <si>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</si>
  <si>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</si>
  <si>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</si>
  <si>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</si>
  <si>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</si>
  <si>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</si>
  <si>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</si>
  <si>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</si>
  <si>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</si>
  <si>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</si>
  <si>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</si>
  <si>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</si>
  <si>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</si>
  <si>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</si>
  <si>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</si>
  <si>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</si>
  <si>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</si>
  <si>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</si>
  <si>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</si>
  <si>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</si>
  <si>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</si>
  <si>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</si>
  <si>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</si>
  <si>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</si>
  <si>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</si>
  <si>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</si>
  <si>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</si>
  <si>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</si>
  <si>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</si>
  <si>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</si>
  <si>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</si>
  <si>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</si>
  <si>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</si>
  <si>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</si>
  <si>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</si>
  <si>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</si>
  <si>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</si>
  <si>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</si>
  <si>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</si>
  <si>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</si>
  <si>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</si>
  <si>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</si>
  <si>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</si>
  <si>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</si>
  <si>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</si>
  <si>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</si>
  <si>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</si>
  <si>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</si>
  <si>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</si>
  <si>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</si>
  <si>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</si>
  <si>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</si>
  <si>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</si>
  <si>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</si>
  <si>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</si>
  <si>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</si>
  <si>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</si>
  <si>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</si>
  <si>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</si>
  <si>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</si>
  <si>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</si>
  <si>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</si>
  <si>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</si>
  <si>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</si>
  <si>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</si>
  <si>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</si>
  <si>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</si>
  <si>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</si>
  <si>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</si>
  <si>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</si>
  <si>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</si>
  <si>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</si>
  <si>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</si>
  <si>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</si>
  <si>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</si>
  <si>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</si>
  <si>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</si>
  <si>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</si>
  <si>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</si>
  <si>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</si>
  <si>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</si>
  <si>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</si>
  <si>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</si>
  <si>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</si>
  <si>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</si>
  <si>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</si>
  <si>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</si>
  <si>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</si>
  <si>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</si>
  <si>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</si>
  <si>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</si>
  <si>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</si>
  <si>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</si>
  <si>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</si>
  <si>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</si>
  <si>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</si>
  <si>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</si>
  <si>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</si>
  <si>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</si>
  <si>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</si>
  <si>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</si>
  <si>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</si>
  <si>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</si>
  <si>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</si>
  <si>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</si>
  <si>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</si>
  <si>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</si>
  <si>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</si>
  <si>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</si>
  <si>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</si>
  <si>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</si>
  <si>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</si>
  <si>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</si>
  <si>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</si>
  <si>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</si>
  <si>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</si>
  <si>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</si>
  <si>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</si>
  <si>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</si>
  <si>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</si>
  <si>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</si>
  <si>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</si>
  <si>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</si>
  <si>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</si>
  <si>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</si>
  <si>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</si>
  <si>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</si>
  <si>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</si>
  <si>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</si>
  <si>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</si>
  <si>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</si>
  <si>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</si>
  <si>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</si>
  <si>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</si>
  <si>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</si>
  <si>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</si>
  <si>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</si>
  <si>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</si>
  <si>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</si>
  <si>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</si>
  <si>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</si>
  <si>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</si>
  <si>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</si>
  <si>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</si>
  <si>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</si>
  <si>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</si>
  <si>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</si>
  <si>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</si>
  <si>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</si>
  <si>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</si>
  <si>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</si>
  <si>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</si>
  <si>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</si>
  <si>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</si>
  <si>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</si>
  <si>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</si>
  <si>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</si>
  <si>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</si>
  <si>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</si>
  <si>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</si>
  <si>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</si>
  <si>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</si>
  <si>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</si>
  <si>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</si>
  <si>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</si>
  <si>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</si>
  <si>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</si>
  <si>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</si>
  <si>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</si>
  <si>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</si>
  <si>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</si>
  <si>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</si>
  <si>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</si>
  <si>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</si>
  <si>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</si>
  <si>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</si>
  <si>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</si>
  <si>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</si>
  <si>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</si>
  <si>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</si>
  <si>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</si>
  <si>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</si>
  <si>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</si>
  <si>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</si>
  <si>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</si>
  <si>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</si>
  <si>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</si>
  <si>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</si>
  <si>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</si>
  <si>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</si>
  <si>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</si>
  <si>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</si>
  <si>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</si>
  <si>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</si>
  <si>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</si>
  <si>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</si>
  <si>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</si>
  <si>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</si>
  <si>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</si>
  <si>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</si>
  <si>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</si>
  <si>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</si>
  <si>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</si>
  <si>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</si>
  <si>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</si>
  <si>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</si>
  <si>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</si>
  <si>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</si>
  <si>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</si>
  <si>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</si>
  <si>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</si>
  <si>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</si>
  <si>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</si>
  <si>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</si>
  <si>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</si>
  <si>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</si>
  <si>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</si>
  <si>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</si>
  <si>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</si>
  <si>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</si>
  <si>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</si>
  <si>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</si>
  <si>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</si>
  <si>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</si>
  <si>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</si>
  <si>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</si>
  <si>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</si>
  <si>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</si>
  <si>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</si>
  <si>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</si>
  <si>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</si>
  <si>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</si>
  <si>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</si>
  <si>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</si>
  <si>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</si>
  <si>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</si>
  <si>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</si>
  <si>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</si>
  <si>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</si>
  <si>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</si>
  <si>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</si>
  <si>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</si>
  <si>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</si>
  <si>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</si>
  <si>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</si>
  <si>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</si>
  <si>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</si>
  <si>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</si>
  <si>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</si>
  <si>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</si>
  <si>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</si>
  <si>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</si>
  <si>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</si>
  <si>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</si>
  <si>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</si>
  <si>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</si>
  <si>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</si>
  <si>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</si>
  <si>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</si>
  <si>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</si>
  <si>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</si>
  <si>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</si>
  <si>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</si>
  <si>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</si>
  <si>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</si>
  <si>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</si>
  <si>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</si>
  <si>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</si>
  <si>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</si>
  <si>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</si>
  <si>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</si>
  <si>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</si>
  <si>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</si>
  <si>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</si>
  <si>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</si>
  <si>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</si>
  <si>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</si>
  <si>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</si>
  <si>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</si>
  <si>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</si>
  <si>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</si>
  <si>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</si>
  <si>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</si>
  <si>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</si>
  <si>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</si>
  <si>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</si>
  <si>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</si>
  <si>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</si>
  <si>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</si>
  <si>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</si>
  <si>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</si>
  <si>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</si>
  <si>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</si>
  <si>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</si>
  <si>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</si>
  <si>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</si>
  <si>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</si>
  <si>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</si>
  <si>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</si>
  <si>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</si>
  <si>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</si>
  <si>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</si>
  <si>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</si>
  <si>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</si>
  <si>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</si>
  <si>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</si>
  <si>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</si>
  <si>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</si>
  <si>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</si>
  <si>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</si>
  <si>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</si>
  <si>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</si>
  <si>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</si>
  <si>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</si>
  <si>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</si>
  <si>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</si>
  <si>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</si>
  <si>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</si>
  <si>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</si>
  <si>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</si>
  <si>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</si>
  <si>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</si>
  <si>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</si>
  <si>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</si>
  <si>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</si>
  <si>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</si>
  <si>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</si>
  <si>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</si>
  <si>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</si>
  <si>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</si>
  <si>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</si>
  <si>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</si>
  <si>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</si>
  <si>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</si>
  <si>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</si>
  <si>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</si>
  <si>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</si>
  <si>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</si>
  <si>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</si>
  <si>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</si>
  <si>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</si>
  <si>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</si>
  <si>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</si>
  <si>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</si>
  <si>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</si>
  <si>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</si>
  <si>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</si>
  <si>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</si>
  <si>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</si>
  <si>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</si>
  <si>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</si>
  <si>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</si>
  <si>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</si>
  <si>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</si>
  <si>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</si>
  <si>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</si>
  <si>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</si>
  <si>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</si>
  <si>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</si>
  <si>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</si>
  <si>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</si>
  <si>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</si>
  <si>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</si>
  <si>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</si>
  <si>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</si>
  <si>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</si>
  <si>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</si>
  <si>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</si>
  <si>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</si>
  <si>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</si>
  <si>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</si>
  <si>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</si>
  <si>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</si>
  <si>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</si>
  <si>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</si>
  <si>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</si>
  <si>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</si>
  <si>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</si>
  <si>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</si>
  <si>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</si>
  <si>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</si>
  <si>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</si>
  <si>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</si>
  <si>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</si>
  <si>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</si>
  <si>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</si>
  <si>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</si>
  <si>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</si>
  <si>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</si>
  <si>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</si>
  <si>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</si>
  <si>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</si>
  <si>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</si>
  <si>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</si>
  <si>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</si>
  <si>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</si>
  <si>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</si>
  <si>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</si>
  <si>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</si>
  <si>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</si>
  <si>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</si>
  <si>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</si>
  <si>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</si>
  <si>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</si>
  <si>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</si>
  <si>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</si>
  <si>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</si>
  <si>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</si>
  <si>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</si>
  <si>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</si>
  <si>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</si>
  <si>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</si>
  <si>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</si>
  <si>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</si>
  <si>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</si>
  <si>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</si>
  <si>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</si>
  <si>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</si>
  <si>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</si>
  <si>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</si>
  <si>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</si>
  <si>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</si>
  <si>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</si>
  <si>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</si>
  <si>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</si>
  <si>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</si>
  <si>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</si>
  <si>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</si>
  <si>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</si>
  <si>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</si>
  <si>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</si>
  <si>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</si>
  <si>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</si>
  <si>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</si>
  <si>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</si>
  <si>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</si>
  <si>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</si>
  <si>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</si>
  <si>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</si>
  <si>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</si>
  <si>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</si>
  <si>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</si>
  <si>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</si>
  <si>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</si>
  <si>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</si>
  <si>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</si>
  <si>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</si>
  <si>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</si>
  <si>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</si>
  <si>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</si>
  <si>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</si>
  <si>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</si>
  <si>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</si>
  <si>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</si>
  <si>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</si>
  <si>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</si>
  <si>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</si>
  <si>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</si>
  <si>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</si>
  <si>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</si>
  <si>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</si>
  <si>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</si>
  <si>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</si>
  <si>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</si>
  <si>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</si>
  <si>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</si>
  <si>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</si>
  <si>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</si>
  <si>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</si>
  <si>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</si>
  <si>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</si>
  <si>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</si>
  <si>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</si>
  <si>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</si>
  <si>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</si>
  <si>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</si>
  <si>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</si>
  <si>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</si>
  <si>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</si>
  <si>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</si>
  <si>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</si>
  <si>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</si>
  <si>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</si>
  <si>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</si>
  <si>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</si>
  <si>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</si>
  <si>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</si>
  <si>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</si>
  <si>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</si>
  <si>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</si>
  <si>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</si>
  <si>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</si>
  <si>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</si>
  <si>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</si>
  <si>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</si>
  <si>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</si>
  <si>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</si>
  <si>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</si>
  <si>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</si>
  <si>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</si>
  <si>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</si>
  <si>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</si>
  <si>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</si>
  <si>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</si>
  <si>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</si>
  <si>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</si>
  <si>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</si>
  <si>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</si>
  <si>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</si>
  <si>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</si>
  <si>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</si>
  <si>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</si>
  <si>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</si>
  <si>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</si>
  <si>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</si>
  <si>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</si>
  <si>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</si>
  <si>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</si>
  <si>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</si>
  <si>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</si>
  <si>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</si>
  <si>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</si>
  <si>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</si>
  <si>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</si>
  <si>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</si>
  <si>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</si>
  <si>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</si>
  <si>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</si>
  <si>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</si>
  <si>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</si>
  <si>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</si>
  <si>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</si>
  <si>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</si>
  <si>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</si>
  <si>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</si>
  <si>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</si>
  <si>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</si>
  <si>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</si>
  <si>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</si>
  <si>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</si>
  <si>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</si>
  <si>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</si>
  <si>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</si>
  <si>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</si>
  <si>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</si>
  <si>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</si>
  <si>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</si>
  <si>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</si>
  <si>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</si>
  <si>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</si>
  <si>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</si>
  <si>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</si>
  <si>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</si>
  <si>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</si>
  <si>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</si>
  <si>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</si>
  <si>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</si>
  <si>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</si>
  <si>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</si>
  <si>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</si>
  <si>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</si>
  <si>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</si>
  <si>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</si>
  <si>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</si>
  <si>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</si>
  <si>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</si>
  <si>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</si>
  <si>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</si>
  <si>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</si>
  <si>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</si>
  <si>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</si>
  <si>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</si>
  <si>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</si>
  <si>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</si>
  <si>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</si>
  <si>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</si>
  <si>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</si>
  <si>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</si>
  <si>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</si>
  <si>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</si>
  <si>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</si>
  <si>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</si>
  <si>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</si>
  <si>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</si>
  <si>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</si>
  <si>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</si>
  <si>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</si>
  <si>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</si>
  <si>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</si>
  <si>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</si>
  <si>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</si>
  <si>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</si>
  <si>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</si>
  <si>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</si>
  <si>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</si>
  <si>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</si>
  <si>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</si>
  <si>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</si>
  <si>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</si>
  <si>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</si>
  <si>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</si>
  <si>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</si>
  <si>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</si>
  <si>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</si>
  <si>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</si>
  <si>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</si>
  <si>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</si>
  <si>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</si>
  <si>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</si>
  <si>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</si>
  <si>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</si>
  <si>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</si>
  <si>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</si>
  <si>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</si>
  <si>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</si>
  <si>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</si>
  <si>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</si>
  <si>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</si>
  <si>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</si>
  <si>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</si>
  <si>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</si>
  <si>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</si>
  <si>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</si>
  <si>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</si>
  <si>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</si>
  <si>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</si>
  <si>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</si>
  <si>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</si>
  <si>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</si>
  <si>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</si>
  <si>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</si>
  <si>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</si>
  <si>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</si>
  <si>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</si>
  <si>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</si>
  <si>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</si>
  <si>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</si>
  <si>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</si>
  <si>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</si>
  <si>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</si>
  <si>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</si>
  <si>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</si>
  <si>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</si>
  <si>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</si>
  <si>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</si>
  <si>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</si>
  <si>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</si>
  <si>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</si>
  <si>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</si>
  <si>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</si>
  <si>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</si>
  <si>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</si>
  <si>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</si>
  <si>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</si>
  <si>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</si>
  <si>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</si>
  <si>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</si>
  <si>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</si>
  <si>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</si>
  <si>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</si>
  <si>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</si>
  <si>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</si>
  <si>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</si>
  <si>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</si>
  <si>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</si>
  <si>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</si>
  <si>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</si>
  <si>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</si>
  <si>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</si>
  <si>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</si>
  <si>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</si>
  <si>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</si>
  <si>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</si>
  <si>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</si>
  <si>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</si>
  <si>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</si>
  <si>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</si>
  <si>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</si>
  <si>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</si>
  <si>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</si>
  <si>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</si>
  <si>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</si>
  <si>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</si>
  <si>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</si>
  <si>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</si>
  <si>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</si>
  <si>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</si>
  <si>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</si>
  <si>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</si>
  <si>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</si>
  <si>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</si>
  <si>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</si>
  <si>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</si>
  <si>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</si>
  <si>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</si>
  <si>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</si>
  <si>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</si>
  <si>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</si>
  <si>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</si>
  <si>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</si>
  <si>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</si>
  <si>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</si>
  <si>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</si>
  <si>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</si>
  <si>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</si>
  <si>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</si>
  <si>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</si>
  <si>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</si>
  <si>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</si>
  <si>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</si>
  <si>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</si>
  <si>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</si>
  <si>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</si>
  <si>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</si>
  <si>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</si>
  <si>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</si>
  <si>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</si>
  <si>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</si>
  <si>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</si>
  <si>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</si>
  <si>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</si>
  <si>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</si>
  <si>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</si>
  <si>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</si>
  <si>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</si>
  <si>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</si>
  <si>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</si>
  <si>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</si>
  <si>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</si>
  <si>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</si>
  <si>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</si>
  <si>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</si>
  <si>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</si>
  <si>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</si>
  <si>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</si>
  <si>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</si>
  <si>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</si>
  <si>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</si>
  <si>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</si>
  <si>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</si>
  <si>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</si>
  <si>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</si>
  <si>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</si>
  <si>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</si>
  <si>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</si>
  <si>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</si>
  <si>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</si>
  <si>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</si>
  <si>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</si>
  <si>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</si>
  <si>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</si>
  <si>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</si>
  <si>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</si>
  <si>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</si>
  <si>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</si>
  <si>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</si>
  <si>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</si>
  <si>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</si>
  <si>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</si>
  <si>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</si>
  <si>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</si>
  <si>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</si>
  <si>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</si>
  <si>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</si>
  <si>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</si>
  <si>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</si>
  <si>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</si>
  <si>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</si>
  <si>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</si>
  <si>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</si>
  <si>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</si>
  <si>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</si>
  <si>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</si>
  <si>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</si>
  <si>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</si>
  <si>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</si>
  <si>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</si>
  <si>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</si>
  <si>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</si>
  <si>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</si>
  <si>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</si>
  <si>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</si>
  <si>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</si>
  <si>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</si>
  <si>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</si>
  <si>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</si>
  <si>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</si>
  <si>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</si>
  <si>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</si>
  <si>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</si>
  <si>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</si>
  <si>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</si>
  <si>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</si>
  <si>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</si>
  <si>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</si>
  <si>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</si>
  <si>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</si>
  <si>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</si>
  <si>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</si>
  <si>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</si>
  <si>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</si>
  <si>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</si>
  <si>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</si>
  <si>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</si>
  <si>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</si>
  <si>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</si>
  <si>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</si>
  <si>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</si>
  <si>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</si>
  <si>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</si>
  <si>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</si>
  <si>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</si>
  <si>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</si>
  <si>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</si>
  <si>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</si>
  <si>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</si>
  <si>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</si>
  <si>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</si>
  <si>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</si>
  <si>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</si>
  <si>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</si>
  <si>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</si>
  <si>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</si>
  <si>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</si>
  <si>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</si>
  <si>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</si>
  <si>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</si>
  <si>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</si>
  <si>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</si>
  <si>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</si>
  <si>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</si>
  <si>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</si>
  <si>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</si>
  <si>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</si>
  <si>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</si>
  <si>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</si>
  <si>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</si>
  <si>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</si>
  <si>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</si>
  <si>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</si>
  <si>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</si>
  <si>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</si>
  <si>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</si>
  <si>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</si>
  <si>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</si>
  <si>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</si>
  <si>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</si>
  <si>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</si>
  <si>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</si>
  <si>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</si>
  <si>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</si>
  <si>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</si>
  <si>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</si>
  <si>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</si>
  <si>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</si>
  <si>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</si>
  <si>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</si>
  <si>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</si>
  <si>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</si>
  <si>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</si>
  <si>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</si>
  <si>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</si>
  <si>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</si>
  <si>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</si>
  <si>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</si>
  <si>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</si>
  <si>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</si>
  <si>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</si>
  <si>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</si>
  <si>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</si>
  <si>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</si>
  <si>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</si>
  <si>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</si>
  <si>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</si>
  <si>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</si>
  <si>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</si>
  <si>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</si>
  <si>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</si>
  <si>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</si>
  <si>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</si>
  <si>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</si>
  <si>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</si>
  <si>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</si>
  <si>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</si>
  <si>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</si>
  <si>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</si>
  <si>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</si>
  <si>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</si>
  <si>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</si>
  <si>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</si>
  <si>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</si>
  <si>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</si>
  <si>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</si>
  <si>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</si>
  <si>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</si>
  <si>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</si>
  <si>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</si>
  <si>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</si>
  <si>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</si>
  <si>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</si>
  <si>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</si>
  <si>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</si>
  <si>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</si>
  <si>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</si>
  <si>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</si>
  <si>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</si>
  <si>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</si>
  <si>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</si>
  <si>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</si>
  <si>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</si>
  <si>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</si>
  <si>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</si>
  <si>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</si>
  <si>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</si>
  <si>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</si>
  <si>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</si>
  <si>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</si>
  <si>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</si>
  <si>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</si>
  <si>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</si>
  <si>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</si>
  <si>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</si>
  <si>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</si>
  <si>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</si>
  <si>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</si>
  <si>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</si>
  <si>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</si>
  <si>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</si>
  <si>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</si>
  <si>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</si>
  <si>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</si>
  <si>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</si>
  <si>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</si>
  <si>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</si>
  <si>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</si>
  <si>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</si>
  <si>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</si>
  <si>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</si>
  <si>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</si>
  <si>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</si>
  <si>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</si>
  <si>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</si>
  <si>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</si>
  <si>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</si>
  <si>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</si>
  <si>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</si>
  <si>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</si>
  <si>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</si>
  <si>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</si>
  <si>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</si>
  <si>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</si>
  <si>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</si>
  <si>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</si>
  <si>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</si>
  <si>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</si>
  <si>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</si>
  <si>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</si>
  <si>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</si>
  <si>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</si>
  <si>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</si>
  <si>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</si>
  <si>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</si>
  <si>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</si>
  <si>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</si>
  <si>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</si>
  <si>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</si>
  <si>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</si>
  <si>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</si>
  <si>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</si>
  <si>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</si>
  <si>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</si>
  <si>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</si>
  <si>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</si>
  <si>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</si>
  <si>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</si>
  <si>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</si>
  <si>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</si>
  <si>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</si>
  <si>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</si>
  <si>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</si>
  <si>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</si>
  <si>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</si>
  <si>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</si>
  <si>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</si>
  <si>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</si>
  <si>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</si>
  <si>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</si>
  <si>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</si>
  <si>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</si>
  <si>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</si>
  <si>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</si>
  <si>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</si>
  <si>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</si>
  <si>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</si>
  <si>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</si>
  <si>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</si>
  <si>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</si>
  <si>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</si>
  <si>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</si>
  <si>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</si>
  <si>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</si>
  <si>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</si>
  <si>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</si>
  <si>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</si>
  <si>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</si>
  <si>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</si>
  <si>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</si>
  <si>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</si>
  <si>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</si>
  <si>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</si>
  <si>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</si>
  <si>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</si>
  <si>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</si>
  <si>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</si>
  <si>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</si>
  <si>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</si>
  <si>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</si>
  <si>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</si>
  <si>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</si>
  <si>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</si>
  <si>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</si>
  <si>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</si>
  <si>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</si>
  <si>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</si>
  <si>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</si>
  <si>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</si>
  <si>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</si>
  <si>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</si>
  <si>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</si>
  <si>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</si>
  <si>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</si>
  <si>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</si>
  <si>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</si>
  <si>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</si>
  <si>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</si>
  <si>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</si>
  <si>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</si>
  <si>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</si>
  <si>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</si>
  <si>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</si>
  <si>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</si>
  <si>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</si>
  <si>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</si>
  <si>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</si>
  <si>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</si>
  <si>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</si>
  <si>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</si>
  <si>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</si>
  <si>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</si>
  <si>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</si>
  <si>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</si>
  <si>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</si>
  <si>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</si>
  <si>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</si>
  <si>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</si>
  <si>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</si>
  <si>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</si>
  <si>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</si>
  <si>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</si>
  <si>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</si>
  <si>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</si>
  <si>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</si>
  <si>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</si>
  <si>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</si>
  <si>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</si>
  <si>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</si>
  <si>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</si>
  <si>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</si>
  <si>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</si>
  <si>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</si>
  <si>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</si>
  <si>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</si>
  <si>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</si>
  <si>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</si>
  <si>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</si>
  <si>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</si>
  <si>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</si>
  <si>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</si>
  <si>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</si>
  <si>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</si>
  <si>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</si>
  <si>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</si>
  <si>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</si>
  <si>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</si>
  <si>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</si>
  <si>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</si>
  <si>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</si>
  <si>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</si>
  <si>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</si>
  <si>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</si>
  <si>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</si>
  <si>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</si>
  <si>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</si>
  <si>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</si>
  <si>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</si>
  <si>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</si>
  <si>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</si>
  <si>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</si>
  <si>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</si>
  <si>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</si>
  <si>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</si>
  <si>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</si>
  <si>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</si>
  <si>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</si>
  <si>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</si>
  <si>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</si>
  <si>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</si>
  <si>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</si>
  <si>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</si>
  <si>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</si>
  <si>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</si>
  <si>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</si>
  <si>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</si>
  <si>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</si>
  <si>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</si>
  <si>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</si>
  <si>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</si>
  <si>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</si>
  <si>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</si>
  <si>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</si>
  <si>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</si>
  <si>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</si>
  <si>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</si>
  <si>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</si>
  <si>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</si>
  <si>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</si>
  <si>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</si>
  <si>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</si>
  <si>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</si>
  <si>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</si>
  <si>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</si>
  <si>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</si>
  <si>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</si>
  <si>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</si>
  <si>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</si>
  <si>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</si>
  <si>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</si>
  <si>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</si>
  <si>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</si>
  <si>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</si>
  <si>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</si>
  <si>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</si>
  <si>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</si>
  <si>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</si>
  <si>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</si>
  <si>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</si>
  <si>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</si>
  <si>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</si>
  <si>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</si>
  <si>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</si>
  <si>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</si>
  <si>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</si>
  <si>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</si>
  <si>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</si>
  <si>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</si>
  <si>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</si>
  <si>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</si>
  <si>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</si>
  <si>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</si>
  <si>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</si>
  <si>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</si>
  <si>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</si>
  <si>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</si>
  <si>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</si>
  <si>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</si>
  <si>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</si>
  <si>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</si>
  <si>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</si>
  <si>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</si>
  <si>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</si>
  <si>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</si>
  <si>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</si>
  <si>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</si>
  <si>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</si>
  <si>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</si>
  <si>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</si>
  <si>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</si>
  <si>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</si>
  <si>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</si>
  <si>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</si>
  <si>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</si>
  <si>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</si>
  <si>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</si>
  <si>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</si>
  <si>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</si>
  <si>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</si>
  <si>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</si>
  <si>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</si>
  <si>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</si>
  <si>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</si>
  <si>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</si>
  <si>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</si>
  <si>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</si>
  <si>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</si>
  <si>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</si>
  <si>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</si>
  <si>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</si>
  <si>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</si>
  <si>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</si>
  <si>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</si>
  <si>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</si>
  <si>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</si>
  <si>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</si>
  <si>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</si>
  <si>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</si>
  <si>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</si>
  <si>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</si>
  <si>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</si>
  <si>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</si>
  <si>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</si>
  <si>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</si>
  <si>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</si>
  <si>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</si>
  <si>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</si>
  <si>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</si>
  <si>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</si>
  <si>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</si>
  <si>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</si>
  <si>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</si>
  <si>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</si>
  <si>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</si>
  <si>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</si>
  <si>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</si>
  <si>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</si>
  <si>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</si>
  <si>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</si>
  <si>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</si>
  <si>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</si>
  <si>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</si>
  <si>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</si>
  <si>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</si>
  <si>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</si>
  <si>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</si>
  <si>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</si>
  <si>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</si>
  <si>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</si>
  <si>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</si>
  <si>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</si>
  <si>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</si>
  <si>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</si>
  <si>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</si>
  <si>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</si>
  <si>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</si>
  <si>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</si>
  <si>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</si>
  <si>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</si>
  <si>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</si>
  <si>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</si>
  <si>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</si>
  <si>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</si>
  <si>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</si>
  <si>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</si>
  <si>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</si>
  <si>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</si>
  <si>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</si>
  <si>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</si>
  <si>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</si>
  <si>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</si>
  <si>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</si>
  <si>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</si>
  <si>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</si>
  <si>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</si>
  <si>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</si>
  <si>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</si>
  <si>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</si>
  <si>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</si>
  <si>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</si>
  <si>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</si>
  <si>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</si>
  <si>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</si>
  <si>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</si>
  <si>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</si>
  <si>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</si>
  <si>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</si>
  <si>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</si>
  <si>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</si>
  <si>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</si>
  <si>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</si>
  <si>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</si>
  <si>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</si>
  <si>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</si>
  <si>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</si>
  <si>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</si>
  <si>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</si>
  <si>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</si>
  <si>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</si>
  <si>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</si>
  <si>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</si>
  <si>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</si>
  <si>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</si>
  <si>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</si>
  <si>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</si>
  <si>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</si>
  <si>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</si>
  <si>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</si>
  <si>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</si>
  <si>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</si>
  <si>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</si>
  <si>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</si>
  <si>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</si>
  <si>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</si>
  <si>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</si>
  <si>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</si>
  <si>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</si>
  <si>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</si>
  <si>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</si>
  <si>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</si>
  <si>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</si>
  <si>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</si>
  <si>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</si>
  <si>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</si>
  <si>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</si>
  <si>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</si>
  <si>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</si>
  <si>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</si>
  <si>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</si>
  <si>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</si>
  <si>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</si>
  <si>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</si>
  <si>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</si>
  <si>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</si>
  <si>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</si>
  <si>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</si>
  <si>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</si>
  <si>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</si>
  <si>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</si>
  <si>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</si>
  <si>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</si>
  <si>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</si>
  <si>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</si>
  <si>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</si>
  <si>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</si>
  <si>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</si>
  <si>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</si>
  <si>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</si>
  <si>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</si>
  <si>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</si>
  <si>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</si>
  <si>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</si>
  <si>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</si>
  <si>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</si>
  <si>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</si>
  <si>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</si>
  <si>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</si>
  <si>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</si>
  <si>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</si>
  <si>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</si>
  <si>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</si>
  <si>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</si>
  <si>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</si>
  <si>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</si>
  <si>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</si>
  <si>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</si>
  <si>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</si>
  <si>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</si>
  <si>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</si>
  <si>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</si>
  <si>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</si>
  <si>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</si>
  <si>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</si>
  <si>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</si>
  <si>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</si>
  <si>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</si>
  <si>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</si>
  <si>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</si>
  <si>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</si>
  <si>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</si>
  <si>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</si>
  <si>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</si>
  <si>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</si>
  <si>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</si>
  <si>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</si>
  <si>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</si>
  <si>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</si>
  <si>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</si>
  <si>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</si>
  <si>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</si>
  <si>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</si>
  <si>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</si>
  <si>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</si>
  <si>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</si>
  <si>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</si>
  <si>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</si>
  <si>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</si>
  <si>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</si>
  <si>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</si>
  <si>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</si>
  <si>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</si>
  <si>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</si>
  <si>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</si>
  <si>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</si>
  <si>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</si>
  <si>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</si>
  <si>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</si>
  <si>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</si>
  <si>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</si>
  <si>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</si>
  <si>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</si>
  <si>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</si>
  <si>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</si>
  <si>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</si>
  <si>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</si>
  <si>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</si>
  <si>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</si>
  <si>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</si>
  <si>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</si>
  <si>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</si>
  <si>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</si>
  <si>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</si>
  <si>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</si>
  <si>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</si>
  <si>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</si>
  <si>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</si>
  <si>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</si>
  <si>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</si>
  <si>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</si>
  <si>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</si>
  <si>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</si>
  <si>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</si>
  <si>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</si>
  <si>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</si>
  <si>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</si>
  <si>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</si>
  <si>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</si>
  <si>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</si>
  <si>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</si>
  <si>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</si>
  <si>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</si>
  <si>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</si>
  <si>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</si>
  <si>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</si>
  <si>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</si>
  <si>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</si>
  <si>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</si>
  <si>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</si>
  <si>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</si>
  <si>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</si>
  <si>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</si>
  <si>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</si>
  <si>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</si>
  <si>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</si>
  <si>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</si>
  <si>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</si>
  <si>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</si>
  <si>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</si>
  <si>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</si>
  <si>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</si>
  <si>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</si>
  <si>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</si>
  <si>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</si>
  <si>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</si>
  <si>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</si>
  <si>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</si>
  <si>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</si>
  <si>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</si>
  <si>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</si>
  <si>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</si>
  <si>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</si>
  <si>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</si>
  <si>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</si>
  <si>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</si>
  <si>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</si>
  <si>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</si>
  <si>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</si>
  <si>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</si>
  <si>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</si>
  <si>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</si>
  <si>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</si>
  <si>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</si>
  <si>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</si>
  <si>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</si>
  <si>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</si>
  <si>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</si>
  <si>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</si>
  <si>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</si>
  <si>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</si>
  <si>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</si>
  <si>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</si>
  <si>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</si>
  <si>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</si>
  <si>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</si>
  <si>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</si>
  <si>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</si>
  <si>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</si>
  <si>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</si>
  <si>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</si>
  <si>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</si>
  <si>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</si>
  <si>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</si>
  <si>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</si>
  <si>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</si>
  <si>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</si>
  <si>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</si>
  <si>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</si>
  <si>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</si>
  <si>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</si>
  <si>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</si>
  <si>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</si>
  <si>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</si>
  <si>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</si>
  <si>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</si>
  <si>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</si>
  <si>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</si>
  <si>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</si>
  <si>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</si>
  <si>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</si>
  <si>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</si>
  <si>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</si>
  <si>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</si>
  <si>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</si>
  <si>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</si>
  <si>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</si>
  <si>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</si>
  <si>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</si>
  <si>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</si>
  <si>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</si>
  <si>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</si>
  <si>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</si>
  <si>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</si>
  <si>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</si>
  <si>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</si>
  <si>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</si>
  <si>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</si>
  <si>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</si>
  <si>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</si>
  <si>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</si>
  <si>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</si>
  <si>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</si>
  <si>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</si>
  <si>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</si>
  <si>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</si>
  <si>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</si>
  <si>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</si>
  <si>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</si>
  <si>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</si>
  <si>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</si>
  <si>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</si>
  <si>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</si>
  <si>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</si>
  <si>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</si>
  <si>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</si>
  <si>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</si>
  <si>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</si>
  <si>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</si>
  <si>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</si>
  <si>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</si>
  <si>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</si>
  <si>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</si>
  <si>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</si>
  <si>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</si>
  <si>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</si>
  <si>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</si>
  <si>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</si>
  <si>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</si>
  <si>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</si>
  <si>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</si>
  <si>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</si>
  <si>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</si>
  <si>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</si>
  <si>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</si>
  <si>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</si>
  <si>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</si>
  <si>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</si>
  <si>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</si>
  <si>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</si>
  <si>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</si>
  <si>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</si>
  <si>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</si>
  <si>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</si>
  <si>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</si>
  <si>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</si>
  <si>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</si>
  <si>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</si>
  <si>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</si>
  <si>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</si>
  <si>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</si>
  <si>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</si>
  <si>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</si>
  <si>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</si>
  <si>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</si>
  <si>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</si>
  <si>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</si>
  <si>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</si>
  <si>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</si>
  <si>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</si>
  <si>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</si>
  <si>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</si>
  <si>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</si>
  <si>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</si>
  <si>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</si>
  <si>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</si>
  <si>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</si>
  <si>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</si>
  <si>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</si>
  <si>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</si>
  <si>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</si>
  <si>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</si>
  <si>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</si>
  <si>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</si>
  <si>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</si>
  <si>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</si>
  <si>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</si>
  <si>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</si>
  <si>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</si>
  <si>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</si>
  <si>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</si>
  <si>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</si>
  <si>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</si>
  <si>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</si>
  <si>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</si>
  <si>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</si>
  <si>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</si>
  <si>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</si>
  <si>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</si>
  <si>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</si>
  <si>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</si>
  <si>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</si>
  <si>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</si>
  <si>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</si>
  <si>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</si>
  <si>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</si>
  <si>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</si>
  <si>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</si>
  <si>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</si>
  <si>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</si>
  <si>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</si>
  <si>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</si>
  <si>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</si>
  <si>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</si>
  <si>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</si>
  <si>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</si>
  <si>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</si>
  <si>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</si>
  <si>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</si>
  <si>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</si>
  <si>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</si>
  <si>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</si>
  <si>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</si>
  <si>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</si>
  <si>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</si>
  <si>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</si>
  <si>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</si>
  <si>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</si>
  <si>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</si>
  <si>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</si>
  <si>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</si>
  <si>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</si>
  <si>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</si>
  <si>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</si>
  <si>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</si>
  <si>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</si>
  <si>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</si>
  <si>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</si>
  <si>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</si>
  <si>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</si>
  <si>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</si>
  <si>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</si>
  <si>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</si>
  <si>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</si>
  <si>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</si>
  <si>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</si>
  <si>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</si>
  <si>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</si>
  <si>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</si>
  <si>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</si>
  <si>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</si>
  <si>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</si>
  <si>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</si>
  <si>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</si>
  <si>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</si>
  <si>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</si>
  <si>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</si>
  <si>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</si>
  <si>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</si>
  <si>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</si>
  <si>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</si>
  <si>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</si>
  <si>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</si>
  <si>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</si>
  <si>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</si>
  <si>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</si>
  <si>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</si>
  <si>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</si>
  <si>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</si>
  <si>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</si>
  <si>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</si>
  <si>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</si>
  <si>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</si>
  <si>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</si>
  <si>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</si>
  <si>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</si>
  <si>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</si>
  <si>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</si>
  <si>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</si>
  <si>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</si>
  <si>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</si>
  <si>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</si>
  <si>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</si>
  <si>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</si>
  <si>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</si>
  <si>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</si>
  <si>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</si>
  <si>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</si>
  <si>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</si>
  <si>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</si>
  <si>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</si>
  <si>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</si>
  <si>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</si>
  <si>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</si>
  <si>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</si>
  <si>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</si>
  <si>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</si>
  <si>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</si>
  <si>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</si>
  <si>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</si>
  <si>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</si>
  <si>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</si>
  <si>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</si>
  <si>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</si>
  <si>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</si>
  <si>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</si>
  <si>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</si>
  <si>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</si>
  <si>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</si>
  <si>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</si>
  <si>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</si>
  <si>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</si>
  <si>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</si>
  <si>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</si>
  <si>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</si>
  <si>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</si>
  <si>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</si>
  <si>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</si>
  <si>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</si>
  <si>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</si>
  <si>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</si>
  <si>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</si>
  <si>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</si>
  <si>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</si>
  <si>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</si>
  <si>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</si>
  <si>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</si>
  <si>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</si>
  <si>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</si>
  <si>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</si>
  <si>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</si>
  <si>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</si>
  <si>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</si>
  <si>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</si>
  <si>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</si>
  <si>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</si>
  <si>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</si>
  <si>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</si>
  <si>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</si>
  <si>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</si>
  <si>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</si>
  <si>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</si>
  <si>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</si>
  <si>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</si>
  <si>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</si>
  <si>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</si>
  <si>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</si>
  <si>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</si>
  <si>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</si>
  <si>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</si>
  <si>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</si>
  <si>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</si>
  <si>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</si>
  <si>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</si>
  <si>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</si>
  <si>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</si>
  <si>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</si>
  <si>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</si>
  <si>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</si>
  <si>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</si>
  <si>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</si>
  <si>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</si>
  <si>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</si>
  <si>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</si>
  <si>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</si>
  <si>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</si>
  <si>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</si>
  <si>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</si>
  <si>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</si>
  <si>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</si>
  <si>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</si>
  <si>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</si>
  <si>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</si>
  <si>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</si>
  <si>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</si>
  <si>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</si>
  <si>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</si>
  <si>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</si>
  <si>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</si>
  <si>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</si>
  <si>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</si>
  <si>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</si>
  <si>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</si>
  <si>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</si>
  <si>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</si>
  <si>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</si>
  <si>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</si>
  <si>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</si>
  <si>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</si>
  <si>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</si>
  <si>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</si>
  <si>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</si>
  <si>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</si>
  <si>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</si>
  <si>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</si>
  <si>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</si>
  <si>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</si>
  <si>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</si>
  <si>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</si>
  <si>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</si>
  <si>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</si>
  <si>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</si>
  <si>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</si>
  <si>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</si>
  <si>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</si>
  <si>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</si>
  <si>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</si>
  <si>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</si>
  <si>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</si>
  <si>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</si>
  <si>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</si>
  <si>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</si>
  <si>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</si>
  <si>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</si>
  <si>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</si>
  <si>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</si>
  <si>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</si>
  <si>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</si>
  <si>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</si>
  <si>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</si>
  <si>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</si>
  <si>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</si>
  <si>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</si>
  <si>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</si>
  <si>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</si>
  <si>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</si>
  <si>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</si>
  <si>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</si>
  <si>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</si>
  <si>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</si>
  <si>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</si>
  <si>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</si>
  <si>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</si>
  <si>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</si>
  <si>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</si>
  <si>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</si>
  <si>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</si>
  <si>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</si>
  <si>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</si>
  <si>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</si>
  <si>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</si>
  <si>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</si>
  <si>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</si>
  <si>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</si>
  <si>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</si>
  <si>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</si>
  <si>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</si>
  <si>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</si>
  <si>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</si>
  <si>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</si>
  <si>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</si>
  <si>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</si>
  <si>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</si>
  <si>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</si>
  <si>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</si>
  <si>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</si>
  <si>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</si>
  <si>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</si>
  <si>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</si>
  <si>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</si>
  <si>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</si>
  <si>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</si>
  <si>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</si>
  <si>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</si>
  <si>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</si>
  <si>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</si>
  <si>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</si>
  <si>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</si>
  <si>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</si>
  <si>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</si>
  <si>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</si>
  <si>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</si>
  <si>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</si>
  <si>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</si>
  <si>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</si>
  <si>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</si>
  <si>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</si>
  <si>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</si>
  <si>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</si>
  <si>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</si>
  <si>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</si>
  <si>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</si>
  <si>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</si>
  <si>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</si>
  <si>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</si>
  <si>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</si>
  <si>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</si>
  <si>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</si>
  <si>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</si>
  <si>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</si>
  <si>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</si>
  <si>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</si>
  <si>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</si>
  <si>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</si>
  <si>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</si>
  <si>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</si>
  <si>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</si>
  <si>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</si>
  <si>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</si>
  <si>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</si>
  <si>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</si>
  <si>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</si>
  <si>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</si>
  <si>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</si>
  <si>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</si>
  <si>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</si>
  <si>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</si>
  <si>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</si>
  <si>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</si>
  <si>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</si>
  <si>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</si>
  <si>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</si>
  <si>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</si>
  <si>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</si>
  <si>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</si>
  <si>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</si>
  <si>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</si>
  <si>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</si>
  <si>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</si>
  <si>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</si>
  <si>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</si>
  <si>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</si>
  <si>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</si>
  <si>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</si>
  <si>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</si>
  <si>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</si>
  <si>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</si>
  <si>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</si>
  <si>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</si>
  <si>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</si>
  <si>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</si>
  <si>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</si>
  <si>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</si>
  <si>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</si>
  <si>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</si>
  <si>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</si>
  <si>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</si>
  <si>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</si>
  <si>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</si>
  <si>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</si>
  <si>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</si>
  <si>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</si>
  <si>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</si>
  <si>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</si>
  <si>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</si>
  <si>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</si>
  <si>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</si>
  <si>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</si>
  <si>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</si>
  <si>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</si>
  <si>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</si>
  <si>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</si>
  <si>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</si>
  <si>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</si>
  <si>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</si>
  <si>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</si>
  <si>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</si>
  <si>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</si>
  <si>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</si>
  <si>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</si>
  <si>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</si>
  <si>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</si>
  <si>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</si>
  <si>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</si>
  <si>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</si>
  <si>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</si>
  <si>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</si>
  <si>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</si>
  <si>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</si>
  <si>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</si>
  <si>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</si>
  <si>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</si>
  <si>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</si>
  <si>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</si>
  <si>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</si>
  <si>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</si>
  <si>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</si>
  <si>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</si>
  <si>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</si>
  <si>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</si>
  <si>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</si>
  <si>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</si>
  <si>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</si>
  <si>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</si>
  <si>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</si>
  <si>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</si>
  <si>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</si>
  <si>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</si>
  <si>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</si>
  <si>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</si>
  <si>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</si>
  <si>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</si>
  <si>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</si>
  <si>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</si>
  <si>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</si>
  <si>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</si>
  <si>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</si>
  <si>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</si>
  <si>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</si>
  <si>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</si>
  <si>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</si>
  <si>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</si>
  <si>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</si>
  <si>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</si>
  <si>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</si>
  <si>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</si>
  <si>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</si>
  <si>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</si>
  <si>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</si>
  <si>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</si>
  <si>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</si>
  <si>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</si>
  <si>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</si>
  <si>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</si>
  <si>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</si>
  <si>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</si>
  <si>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</si>
  <si>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</si>
  <si>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</si>
  <si>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</si>
  <si>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</si>
  <si>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</si>
  <si>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</si>
  <si>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</si>
  <si>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</si>
  <si>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</si>
  <si>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</si>
  <si>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</si>
  <si>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</si>
  <si>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</si>
  <si>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</si>
  <si>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</si>
  <si>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</si>
  <si>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</si>
  <si>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</si>
  <si>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</si>
  <si>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</si>
  <si>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</si>
  <si>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</si>
  <si>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</si>
  <si>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</si>
  <si>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</si>
  <si>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</si>
  <si>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</si>
  <si>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</si>
  <si>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</si>
  <si>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</si>
  <si>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</si>
  <si>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</si>
  <si>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</si>
  <si>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</si>
  <si>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</si>
  <si>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</si>
  <si>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</si>
  <si>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</si>
  <si>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</si>
  <si>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</si>
  <si>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</si>
  <si>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</si>
  <si>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</si>
  <si>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</si>
  <si>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</si>
  <si>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</si>
  <si>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</si>
  <si>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</si>
  <si>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</si>
  <si>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</si>
  <si>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</si>
  <si>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</si>
  <si>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</si>
  <si>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</si>
  <si>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</si>
  <si>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</si>
  <si>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</si>
  <si>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</si>
  <si>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</si>
  <si>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</si>
  <si>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</si>
  <si>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</si>
  <si>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</si>
  <si>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</si>
  <si>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</si>
  <si>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</si>
  <si>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</si>
  <si>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</si>
  <si>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</si>
  <si>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</si>
  <si>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</si>
  <si>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</si>
  <si>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</si>
  <si>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</si>
  <si>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</si>
  <si>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</si>
  <si>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</si>
  <si>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</si>
  <si>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</si>
  <si>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</si>
  <si>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</si>
  <si>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</si>
  <si>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</si>
  <si>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</si>
  <si>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</si>
  <si>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</si>
  <si>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</si>
  <si>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</si>
  <si>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</si>
  <si>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</si>
  <si>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</si>
  <si>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</si>
  <si>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</si>
  <si>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</si>
  <si>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</si>
  <si>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</si>
  <si>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</si>
  <si>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</si>
  <si>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</si>
  <si>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</si>
  <si>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</si>
  <si>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</si>
  <si>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</si>
  <si>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</si>
  <si>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</si>
  <si>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</si>
  <si>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</si>
  <si>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</si>
  <si>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</si>
  <si>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</si>
  <si>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</si>
  <si>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</si>
  <si>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</si>
  <si>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</si>
  <si>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</si>
  <si>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</si>
  <si>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</si>
  <si>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</si>
  <si>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</si>
  <si>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</si>
  <si>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</si>
  <si>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</si>
  <si>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</si>
  <si>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</si>
  <si>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</si>
  <si>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</si>
  <si>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</si>
  <si>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</si>
  <si>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</si>
  <si>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</si>
  <si>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</si>
  <si>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</si>
  <si>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</si>
  <si>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</si>
  <si>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</si>
  <si>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</si>
  <si>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</si>
  <si>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</si>
  <si>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</si>
  <si>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</si>
  <si>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</si>
  <si>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</si>
  <si>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</si>
  <si>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</si>
  <si>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</si>
  <si>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</si>
  <si>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</si>
  <si>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</si>
  <si>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</si>
  <si>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</si>
  <si>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</si>
  <si>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</si>
  <si>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</si>
  <si>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</si>
  <si>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</si>
  <si>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</si>
  <si>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</si>
  <si>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</si>
  <si>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</si>
  <si>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</si>
  <si>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</si>
  <si>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</si>
  <si>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</si>
  <si>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</si>
  <si>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</si>
  <si>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</si>
  <si>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</si>
  <si>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</si>
  <si>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</si>
  <si>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</si>
  <si>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</si>
  <si>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</si>
  <si>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</si>
  <si>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</si>
  <si>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</si>
  <si>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</si>
  <si>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</si>
  <si>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</si>
  <si>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</si>
  <si>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</si>
  <si>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</si>
  <si>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</si>
  <si>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</si>
  <si>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</si>
  <si>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</si>
  <si>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</si>
  <si>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</si>
  <si>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</si>
  <si>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</si>
  <si>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</si>
  <si>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</si>
  <si>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</si>
  <si>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</si>
  <si>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</si>
  <si>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</si>
  <si>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</si>
  <si>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</si>
  <si>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</si>
  <si>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</si>
  <si>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</si>
  <si>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</si>
  <si>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</si>
  <si>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</si>
  <si>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</si>
  <si>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</si>
  <si>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</si>
  <si>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</si>
  <si>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</si>
  <si>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</si>
  <si>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</si>
  <si>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</si>
  <si>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</si>
  <si>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</si>
  <si>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</si>
  <si>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</si>
  <si>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</si>
  <si>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</si>
  <si>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</si>
  <si>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</si>
  <si>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</si>
  <si>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</si>
  <si>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</si>
  <si>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</si>
  <si>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</si>
  <si>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</si>
  <si>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</si>
  <si>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</si>
  <si>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</si>
  <si>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</si>
  <si>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</si>
  <si>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</si>
  <si>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</si>
  <si>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</si>
  <si>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</si>
  <si>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</si>
  <si>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</si>
  <si>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</si>
  <si>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</si>
  <si>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</si>
  <si>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</si>
  <si>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</si>
  <si>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</si>
  <si>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</si>
  <si>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</si>
  <si>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</si>
  <si>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</si>
  <si>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</si>
  <si>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</si>
  <si>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</si>
  <si>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</si>
  <si>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</si>
  <si>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</si>
  <si>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</si>
  <si>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</si>
  <si>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</si>
  <si>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</si>
  <si>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</si>
  <si>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</si>
  <si>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</si>
  <si>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</si>
  <si>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</si>
  <si>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</si>
  <si>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</si>
  <si>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</si>
  <si>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</si>
  <si>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</si>
  <si>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</si>
  <si>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</si>
  <si>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</si>
  <si>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</si>
  <si>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</si>
  <si>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</si>
  <si>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</si>
  <si>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</si>
  <si>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</si>
  <si>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</si>
  <si>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</si>
  <si>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</si>
  <si>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</si>
  <si>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</si>
  <si>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</si>
  <si>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</si>
  <si>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</si>
  <si>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</si>
  <si>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</si>
  <si>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</si>
  <si>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</si>
  <si>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</si>
  <si>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</si>
  <si>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</si>
  <si>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</si>
  <si>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</si>
  <si>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</si>
  <si>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</si>
  <si>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</si>
  <si>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</si>
  <si>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</si>
  <si>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</si>
  <si>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</si>
  <si>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</si>
  <si>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</si>
  <si>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</si>
  <si>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</si>
  <si>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</si>
  <si>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</si>
  <si>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</si>
  <si>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</si>
  <si>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</si>
  <si>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</si>
  <si>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</si>
  <si>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</si>
  <si>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</si>
  <si>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</si>
  <si>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</si>
  <si>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</si>
  <si>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</si>
  <si>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</si>
  <si>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</si>
  <si>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</si>
  <si>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</si>
  <si>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</si>
  <si>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</si>
  <si>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</si>
  <si>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</si>
  <si>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</si>
  <si>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</si>
  <si>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</si>
  <si>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</si>
  <si>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</si>
  <si>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</si>
  <si>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</si>
  <si>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</si>
  <si>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</si>
  <si>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</si>
  <si>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</si>
  <si>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</si>
  <si>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</si>
  <si>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</si>
  <si>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</si>
  <si>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</si>
  <si>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</si>
  <si>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</si>
  <si>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</si>
  <si>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</si>
  <si>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</si>
  <si>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</si>
  <si>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</si>
  <si>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</si>
  <si>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</si>
  <si>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</si>
  <si>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</si>
  <si>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</si>
  <si>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</si>
  <si>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</si>
  <si>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</si>
  <si>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</si>
  <si>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</si>
  <si>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</si>
  <si>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</si>
  <si>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</si>
  <si>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</si>
  <si>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</si>
  <si>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</si>
  <si>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</si>
  <si>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</si>
  <si>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</si>
  <si>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</si>
  <si>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</si>
  <si>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</si>
  <si>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</si>
  <si>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</si>
  <si>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</si>
  <si>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</si>
  <si>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</si>
  <si>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</si>
  <si>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</si>
  <si>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</si>
  <si>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</si>
  <si>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</si>
  <si>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</si>
  <si>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</si>
  <si>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</si>
  <si>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</si>
  <si>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</si>
  <si>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</si>
  <si>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</si>
  <si>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</si>
  <si>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</si>
  <si>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</si>
  <si>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</si>
  <si>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</si>
  <si>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</si>
  <si>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</si>
  <si>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</si>
  <si>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</si>
  <si>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</si>
  <si>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</si>
  <si>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</si>
  <si>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</si>
  <si>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</si>
  <si>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</si>
  <si>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</si>
  <si>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</si>
  <si>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</si>
  <si>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</si>
  <si>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</si>
  <si>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</si>
  <si>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</si>
  <si>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</si>
  <si>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</si>
  <si>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</si>
  <si>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</si>
  <si>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</si>
  <si>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</si>
  <si>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</si>
  <si>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</si>
  <si>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</si>
  <si>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</si>
  <si>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</si>
  <si>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</si>
  <si>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</si>
  <si>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</si>
  <si>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</si>
  <si>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</si>
  <si>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</si>
  <si>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</si>
  <si>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</si>
  <si>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</si>
  <si>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</si>
  <si>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</si>
  <si>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</si>
  <si>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</si>
  <si>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</si>
  <si>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</si>
  <si>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</si>
  <si>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</si>
  <si>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</si>
  <si>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</si>
  <si>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</si>
  <si>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</si>
  <si>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</si>
  <si>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</si>
  <si>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</si>
  <si>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</si>
  <si>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</si>
  <si>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</si>
  <si>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</si>
  <si>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</si>
  <si>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</si>
  <si>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</si>
  <si>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</si>
  <si>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</si>
  <si>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</si>
  <si>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</si>
  <si>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</si>
  <si>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</si>
  <si>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</si>
  <si>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</si>
  <si>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</si>
  <si>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</si>
  <si>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</si>
  <si>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</si>
  <si>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</si>
  <si>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</si>
  <si>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</si>
  <si>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</si>
  <si>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</si>
  <si>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</si>
  <si>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</si>
  <si>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</si>
  <si>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</si>
  <si>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</si>
  <si>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</si>
  <si>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</si>
  <si>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</si>
  <si>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</si>
  <si>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</si>
  <si>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</si>
  <si>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</si>
  <si>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</si>
  <si>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</si>
  <si>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</si>
  <si>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</si>
  <si>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</si>
  <si>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</si>
  <si>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</si>
  <si>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</si>
  <si>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</si>
  <si>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</si>
  <si>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</si>
  <si>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</si>
  <si>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</si>
  <si>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</si>
  <si>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</si>
  <si>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</si>
  <si>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</si>
  <si>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</si>
  <si>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</si>
  <si>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</si>
  <si>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</si>
  <si>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</si>
  <si>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</si>
  <si>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</si>
  <si>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</si>
  <si>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</si>
  <si>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</si>
  <si>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</si>
  <si>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</si>
  <si>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</si>
  <si>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</si>
  <si>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</si>
  <si>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</si>
  <si>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</si>
  <si>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</si>
  <si>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</si>
  <si>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</si>
  <si>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</si>
  <si>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</si>
  <si>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</si>
  <si>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</si>
  <si>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</si>
  <si>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</si>
  <si>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</si>
  <si>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</si>
  <si>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</si>
  <si>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</si>
  <si>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</si>
  <si>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</si>
  <si>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</si>
  <si>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</si>
  <si>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</si>
  <si>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</si>
  <si>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</si>
  <si>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</si>
  <si>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</si>
  <si>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</si>
  <si>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</si>
  <si>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</si>
  <si>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</si>
  <si>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</si>
  <si>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</si>
  <si>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</si>
  <si>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</si>
  <si>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</si>
  <si>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</si>
  <si>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</si>
  <si>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</si>
  <si>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</si>
  <si>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</si>
  <si>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</si>
  <si>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</si>
  <si>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</si>
  <si>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</si>
  <si>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</si>
  <si>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</si>
  <si>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</si>
  <si>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</si>
  <si>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</si>
  <si>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</si>
  <si>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</si>
  <si>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</si>
  <si>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</si>
  <si>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</si>
  <si>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</si>
  <si>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</si>
  <si>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</si>
  <si>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</si>
  <si>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</si>
  <si>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</si>
  <si>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</si>
  <si>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</si>
  <si>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</si>
  <si>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</si>
  <si>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</si>
  <si>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</si>
  <si>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</si>
  <si>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</si>
  <si>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</si>
  <si>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</si>
  <si>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</si>
  <si>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</si>
  <si>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</si>
  <si>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</si>
  <si>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</si>
  <si>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</si>
  <si>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</si>
  <si>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</si>
  <si>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</si>
  <si>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</si>
  <si>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</si>
  <si>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</si>
  <si>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</si>
  <si>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</si>
  <si>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</si>
  <si>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</si>
  <si>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</si>
  <si>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</si>
  <si>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</si>
  <si>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</si>
  <si>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</si>
  <si>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</si>
  <si>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</si>
  <si>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</si>
  <si>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</si>
  <si>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</si>
  <si>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</si>
  <si>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</si>
  <si>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</si>
  <si>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</si>
  <si>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</si>
  <si>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</si>
  <si>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</si>
  <si>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</si>
  <si>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</si>
  <si>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</si>
  <si>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</si>
  <si>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</si>
  <si>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</si>
  <si>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</si>
  <si>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</si>
  <si>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</si>
  <si>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</si>
  <si>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</si>
  <si>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</si>
  <si>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</si>
  <si>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</si>
  <si>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</si>
  <si>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</si>
  <si>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</si>
  <si>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</si>
  <si>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</si>
  <si>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</si>
  <si>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</si>
  <si>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</si>
  <si>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</si>
  <si>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</si>
  <si>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</si>
  <si>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</si>
  <si>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</si>
  <si>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</si>
  <si>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</si>
  <si>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</si>
  <si>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</si>
  <si>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</si>
  <si>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</si>
  <si>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</si>
  <si>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</si>
  <si>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</si>
  <si>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</si>
  <si>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</si>
  <si>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</si>
  <si>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</si>
  <si>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</si>
  <si>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</si>
  <si>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</si>
  <si>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</si>
  <si>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</si>
  <si>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</si>
  <si>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</si>
  <si>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</si>
  <si>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</si>
  <si>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</si>
  <si>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</si>
  <si>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</si>
  <si>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</si>
  <si>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</si>
  <si>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</si>
  <si>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</si>
  <si>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</si>
  <si>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</si>
  <si>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</si>
  <si>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</si>
  <si>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</si>
  <si>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</si>
  <si>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</si>
  <si>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</si>
  <si>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</si>
  <si>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</si>
  <si>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</si>
  <si>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</si>
  <si>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</si>
  <si>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</si>
  <si>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</si>
  <si>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</si>
  <si>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</si>
  <si>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</si>
  <si>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</si>
  <si>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</si>
  <si>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</si>
  <si>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</si>
  <si>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</si>
  <si>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</si>
  <si>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</si>
  <si>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</si>
  <si>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</si>
  <si>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</si>
  <si>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</si>
  <si>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</si>
  <si>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</si>
  <si>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</si>
  <si>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</si>
  <si>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</si>
  <si>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</si>
  <si>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</si>
  <si>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</si>
  <si>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</si>
  <si>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</si>
  <si>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</si>
  <si>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</si>
  <si>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</si>
  <si>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</si>
  <si>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</si>
  <si>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</si>
  <si>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</si>
  <si>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</si>
  <si>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</si>
  <si>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</si>
  <si>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</si>
  <si>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</si>
  <si>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</si>
  <si>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</si>
  <si>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</si>
  <si>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</si>
  <si>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</si>
  <si>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</si>
  <si>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</si>
  <si>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</si>
  <si>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</si>
  <si>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</si>
  <si>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</si>
  <si>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</si>
  <si>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</si>
  <si>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</si>
  <si>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</si>
  <si>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</si>
  <si>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</si>
  <si>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</si>
  <si>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</si>
  <si>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</si>
  <si>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</si>
  <si>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</si>
  <si>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</si>
  <si>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</si>
  <si>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</si>
  <si>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</si>
  <si>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</si>
  <si>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</si>
  <si>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</si>
  <si>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</si>
  <si>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</si>
  <si>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</si>
  <si>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</si>
  <si>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</si>
  <si>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</si>
  <si>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</si>
  <si>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</si>
  <si>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</si>
  <si>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</si>
  <si>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</si>
  <si>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</si>
  <si>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</si>
  <si>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</si>
  <si>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</si>
  <si>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</si>
  <si>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</si>
  <si>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</si>
  <si>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</si>
  <si>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</si>
  <si>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</si>
  <si>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</si>
  <si>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</si>
  <si>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</si>
  <si>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</si>
  <si>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</si>
  <si>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</si>
  <si>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</si>
  <si>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</si>
  <si>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</si>
  <si>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</si>
  <si>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</si>
  <si>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</si>
  <si>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</si>
  <si>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</si>
  <si>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</si>
  <si>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</si>
  <si>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</si>
  <si>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</si>
  <si>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</si>
  <si>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</si>
  <si>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</si>
  <si>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</si>
  <si>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</si>
  <si>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</si>
  <si>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</si>
  <si>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</si>
  <si>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</si>
  <si>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</si>
  <si>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</si>
  <si>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</si>
  <si>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</si>
  <si>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</si>
  <si>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</si>
  <si>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</si>
  <si>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</si>
  <si>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</si>
  <si>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</si>
  <si>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</si>
  <si>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</si>
  <si>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</si>
  <si>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</si>
  <si>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</si>
  <si>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</si>
  <si>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</si>
  <si>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</si>
  <si>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</si>
  <si>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</si>
  <si>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</si>
  <si>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</si>
  <si>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</si>
  <si>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</si>
  <si>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</si>
  <si>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</si>
  <si>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</si>
  <si>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</si>
  <si>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</si>
  <si>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</si>
  <si>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</si>
  <si>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</si>
  <si>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</si>
  <si>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</si>
  <si>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</si>
  <si>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</si>
  <si>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</si>
  <si>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</si>
  <si>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</si>
  <si>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</si>
  <si>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</si>
  <si>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</si>
  <si>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</si>
  <si>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</si>
  <si>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</si>
  <si>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</si>
  <si>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</si>
  <si>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</si>
  <si>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</si>
  <si>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</si>
  <si>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</si>
  <si>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</si>
  <si>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</si>
  <si>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</si>
  <si>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</si>
  <si>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</si>
  <si>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</si>
  <si>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</si>
  <si>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</si>
  <si>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</si>
  <si>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</si>
  <si>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</si>
  <si>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</si>
  <si>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</si>
  <si>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</si>
  <si>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</si>
  <si>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</si>
  <si>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</si>
  <si>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</si>
  <si>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</si>
  <si>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</si>
  <si>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</si>
  <si>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</si>
  <si>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</si>
  <si>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</si>
  <si>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</si>
  <si>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</si>
  <si>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</si>
  <si>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</si>
  <si>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</si>
  <si>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</si>
  <si>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</si>
  <si>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</si>
  <si>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</si>
  <si>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</si>
  <si>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</si>
  <si>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</si>
  <si>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</si>
  <si>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</si>
  <si>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</si>
  <si>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</si>
  <si>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</si>
  <si>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</si>
  <si>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</si>
  <si>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</si>
  <si>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</si>
  <si>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</si>
  <si>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</si>
  <si>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</si>
  <si>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</si>
  <si>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</si>
  <si>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</si>
  <si>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</si>
  <si>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</si>
  <si>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</si>
  <si>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</si>
  <si>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</si>
  <si>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</si>
  <si>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</si>
  <si>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</si>
  <si>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</si>
  <si>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</si>
  <si>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</si>
  <si>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</si>
  <si>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</si>
  <si>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</si>
  <si>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</si>
  <si>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</si>
  <si>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</si>
  <si>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</si>
  <si>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</si>
  <si>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</si>
  <si>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</si>
  <si>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</si>
  <si>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</si>
  <si>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</si>
  <si>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</si>
  <si>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</si>
  <si>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</si>
  <si>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</si>
  <si>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</si>
  <si>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</si>
  <si>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</si>
  <si>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</si>
  <si>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</si>
  <si>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</si>
  <si>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</si>
  <si>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</si>
  <si>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</si>
  <si>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</si>
  <si>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</si>
  <si>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</si>
  <si>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</si>
  <si>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</si>
  <si>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</si>
  <si>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</si>
  <si>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</si>
  <si>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</si>
  <si>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</si>
  <si>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</si>
  <si>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</si>
  <si>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</si>
  <si>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</si>
  <si>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</si>
  <si>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</si>
  <si>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</si>
  <si>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</si>
  <si>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</si>
  <si>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</si>
  <si>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</si>
  <si>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</si>
  <si>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</si>
  <si>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</si>
  <si>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</si>
  <si>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</si>
  <si>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</si>
  <si>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</si>
  <si>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</si>
  <si>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</si>
  <si>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</si>
  <si>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</si>
  <si>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</si>
  <si>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</si>
  <si>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</si>
  <si>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</si>
  <si>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</si>
  <si>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</si>
  <si>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</si>
  <si>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</si>
  <si>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</si>
  <si>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</si>
  <si>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</si>
  <si>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</si>
  <si>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</si>
  <si>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</si>
  <si>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</si>
  <si>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</si>
  <si>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</si>
  <si>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</si>
  <si>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</si>
  <si>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</si>
  <si>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</si>
  <si>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</si>
  <si>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</si>
  <si>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</si>
  <si>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</si>
  <si>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</si>
  <si>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</si>
  <si>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</si>
  <si>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</si>
  <si>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</si>
  <si>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</si>
  <si>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</si>
  <si>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</si>
  <si>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</si>
  <si>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</si>
  <si>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</si>
  <si>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</si>
  <si>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</si>
  <si>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</si>
  <si>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</si>
  <si>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</si>
  <si>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</si>
  <si>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</si>
  <si>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</si>
  <si>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</si>
  <si>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</si>
  <si>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</si>
  <si>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</si>
  <si>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</si>
  <si>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</si>
  <si>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</si>
  <si>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</si>
  <si>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</si>
  <si>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</si>
  <si>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</si>
  <si>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</si>
  <si>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</si>
  <si>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</si>
  <si>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</si>
  <si>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</si>
  <si>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</si>
  <si>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</si>
  <si>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</si>
  <si>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</si>
  <si>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</si>
  <si>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</si>
  <si>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</si>
  <si>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</si>
  <si>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</si>
  <si>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</si>
  <si>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</si>
  <si>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</si>
  <si>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</si>
  <si>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</si>
  <si>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</si>
  <si>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</si>
  <si>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</si>
  <si>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</si>
  <si>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</si>
  <si>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</si>
  <si>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</si>
  <si>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</si>
  <si>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</si>
  <si>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</si>
  <si>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</si>
  <si>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</si>
  <si>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</si>
  <si>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</si>
  <si>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</si>
  <si>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</si>
  <si>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</si>
  <si>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</si>
  <si>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</si>
  <si>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</si>
  <si>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</si>
  <si>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</si>
  <si>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</si>
  <si>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</si>
  <si>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</si>
  <si>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</si>
  <si>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</si>
  <si>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</si>
  <si>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</si>
  <si>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</si>
  <si>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</si>
  <si>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</si>
  <si>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</si>
  <si>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</si>
  <si>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</si>
  <si>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</si>
  <si>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</si>
  <si>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</si>
  <si>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</si>
  <si>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</si>
  <si>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</si>
  <si>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</si>
  <si>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</si>
  <si>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</si>
  <si>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</si>
  <si>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</si>
  <si>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</si>
  <si>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</si>
  <si>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</si>
  <si>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</si>
  <si>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</si>
  <si>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</si>
  <si>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</si>
  <si>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</si>
  <si>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</si>
  <si>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</si>
  <si>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</si>
  <si>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</si>
  <si>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</si>
  <si>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</si>
  <si>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</si>
  <si>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</si>
  <si>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</si>
  <si>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</si>
  <si>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</si>
  <si>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</si>
  <si>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</si>
  <si>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</si>
  <si>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</si>
  <si>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</si>
  <si>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</si>
  <si>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</si>
  <si>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</si>
  <si>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</si>
  <si>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</si>
  <si>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</si>
  <si>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</si>
  <si>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</si>
  <si>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</si>
  <si>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</si>
  <si>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</si>
  <si>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</si>
  <si>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</si>
  <si>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</si>
  <si>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</si>
  <si>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</si>
  <si>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</si>
  <si>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</si>
  <si>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</si>
  <si>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</si>
  <si>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</si>
  <si>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</si>
  <si>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</si>
  <si>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</si>
  <si>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</si>
  <si>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</si>
  <si>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</si>
  <si>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</si>
  <si>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</si>
  <si>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</si>
  <si>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</si>
  <si>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</si>
  <si>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</si>
  <si>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</si>
  <si>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</si>
  <si>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</si>
  <si>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</si>
  <si>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</si>
  <si>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</si>
  <si>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</si>
  <si>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</si>
  <si>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</si>
  <si>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</si>
  <si>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</si>
  <si>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</si>
  <si>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</si>
  <si>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</si>
  <si>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</si>
  <si>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</si>
  <si>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</si>
  <si>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</si>
  <si>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</si>
  <si>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</si>
  <si>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</si>
  <si>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</si>
  <si>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</si>
  <si>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</si>
  <si>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</si>
  <si>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</si>
  <si>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</si>
  <si>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</si>
  <si>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</si>
  <si>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</si>
  <si>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</si>
  <si>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</si>
  <si>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</si>
  <si>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</si>
  <si>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</si>
  <si>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</si>
  <si>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</si>
  <si>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</si>
  <si>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</si>
  <si>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</si>
  <si>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</si>
  <si>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</si>
  <si>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</si>
  <si>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</si>
  <si>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</si>
  <si>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</si>
  <si>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</si>
  <si>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</si>
  <si>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</si>
  <si>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</si>
  <si>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</si>
  <si>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</si>
  <si>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</si>
  <si>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</si>
  <si>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</si>
  <si>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</si>
  <si>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</si>
  <si>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</si>
  <si>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</si>
  <si>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</si>
  <si>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</si>
  <si>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</si>
  <si>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</si>
  <si>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</si>
  <si>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</si>
  <si>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</si>
  <si>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</si>
  <si>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</si>
  <si>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</si>
  <si>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</si>
  <si>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</si>
  <si>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</si>
  <si>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</si>
  <si>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</si>
  <si>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</si>
  <si>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</si>
  <si>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</si>
  <si>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</si>
  <si>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</si>
  <si>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</si>
  <si>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</si>
  <si>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</si>
  <si>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</si>
  <si>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</si>
  <si>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</si>
  <si>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</si>
  <si>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</si>
  <si>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</si>
  <si>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</si>
  <si>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</si>
  <si>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</si>
  <si>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</si>
  <si>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</si>
  <si>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</si>
  <si>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</si>
  <si>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</si>
  <si>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</si>
  <si>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</si>
  <si>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</si>
  <si>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</si>
  <si>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</si>
  <si>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</si>
  <si>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</si>
  <si>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</si>
  <si>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</si>
  <si>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</si>
  <si>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</si>
  <si>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</si>
  <si>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</si>
  <si>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</si>
  <si>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</si>
  <si>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</si>
  <si>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</si>
  <si>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</si>
  <si>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</si>
  <si>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</si>
  <si>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</si>
  <si>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</si>
  <si>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</si>
  <si>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</si>
  <si>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</si>
  <si>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</si>
  <si>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</si>
  <si>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</si>
  <si>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</si>
  <si>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</si>
  <si>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</si>
  <si>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</si>
  <si>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</si>
  <si>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</si>
  <si>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</si>
  <si>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</si>
  <si>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</si>
  <si>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</si>
  <si>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</si>
  <si>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</si>
  <si>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</si>
  <si>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</si>
  <si>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</si>
  <si>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</si>
  <si>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</si>
  <si>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</si>
  <si>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</si>
  <si>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</si>
  <si>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</si>
  <si>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</si>
  <si>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</si>
  <si>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</si>
  <si>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</si>
  <si>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</si>
  <si>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</si>
  <si>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</si>
  <si>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</si>
  <si>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</si>
  <si>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</si>
  <si>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</si>
  <si>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</si>
  <si>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</si>
  <si>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</si>
  <si>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</si>
  <si>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</si>
  <si>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</si>
  <si>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</si>
  <si>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</si>
  <si>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</si>
  <si>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</si>
  <si>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</si>
  <si>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</si>
  <si>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</si>
  <si>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</si>
  <si>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</si>
  <si>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</si>
  <si>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</si>
  <si>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</si>
  <si>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</si>
  <si>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</si>
  <si>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</si>
  <si>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</si>
  <si>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</si>
  <si>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</si>
  <si>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</si>
  <si>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</si>
  <si>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</si>
  <si>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</si>
  <si>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</si>
  <si>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</si>
  <si>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</si>
  <si>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</si>
  <si>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</si>
  <si>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</si>
  <si>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</si>
  <si>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</si>
  <si>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</si>
  <si>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</si>
  <si>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</si>
  <si>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</si>
  <si>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</si>
  <si>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</si>
  <si>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</si>
  <si>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</si>
  <si>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</si>
  <si>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</si>
  <si>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</si>
  <si>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</si>
  <si>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</si>
  <si>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</si>
  <si>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</si>
  <si>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</si>
  <si>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</si>
  <si>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</si>
  <si>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</si>
  <si>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</si>
  <si>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</si>
  <si>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</si>
  <si>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</si>
  <si>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</si>
  <si>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</si>
  <si>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</si>
  <si>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</si>
  <si>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</si>
  <si>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</si>
  <si>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</si>
  <si>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</si>
  <si>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</si>
  <si>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</si>
  <si>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</si>
  <si>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</si>
  <si>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</si>
  <si>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</si>
  <si>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</si>
  <si>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</si>
  <si>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</si>
  <si>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</si>
  <si>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</si>
  <si>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</si>
  <si>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</si>
  <si>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</si>
  <si>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</si>
  <si>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</si>
  <si>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</si>
  <si>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</si>
  <si>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</si>
  <si>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</si>
  <si>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</si>
  <si>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</si>
  <si>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</si>
  <si>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</si>
  <si>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</si>
  <si>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</si>
  <si>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</si>
  <si>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</si>
  <si>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</si>
  <si>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</si>
  <si>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</si>
  <si>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</si>
  <si>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</si>
  <si>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</si>
  <si>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</si>
  <si>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</si>
  <si>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</si>
  <si>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</si>
  <si>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</si>
  <si>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</si>
  <si>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</si>
  <si>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</si>
  <si>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</si>
  <si>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</si>
  <si>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</si>
  <si>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</si>
  <si>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</si>
  <si>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</si>
  <si>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</si>
  <si>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</si>
  <si>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</si>
  <si>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</si>
  <si>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</si>
  <si>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</si>
  <si>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</si>
  <si>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</si>
  <si>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</si>
  <si>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</si>
  <si>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</si>
  <si>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</si>
  <si>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</si>
  <si>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</si>
  <si>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</si>
  <si>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</si>
  <si>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</si>
  <si>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</si>
  <si>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</si>
  <si>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</si>
  <si>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</si>
  <si>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</si>
  <si>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</si>
  <si>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</si>
  <si>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</si>
  <si>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</si>
  <si>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</si>
  <si>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</si>
  <si>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</si>
  <si>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</si>
  <si>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</si>
  <si>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</si>
  <si>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</si>
  <si>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</si>
  <si>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</si>
  <si>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</si>
  <si>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</si>
  <si>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</si>
  <si>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</si>
  <si>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</si>
  <si>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</si>
  <si>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</si>
  <si>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</si>
  <si>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</si>
  <si>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</si>
  <si>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</si>
  <si>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</si>
  <si>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</si>
  <si>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</si>
  <si>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</si>
  <si>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</si>
  <si>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</si>
  <si>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</si>
  <si>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</si>
  <si>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</si>
  <si>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</si>
  <si>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</si>
  <si>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</si>
  <si>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</si>
  <si>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</si>
  <si>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</si>
  <si>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</si>
  <si>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</si>
  <si>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</si>
  <si>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</si>
  <si>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</si>
  <si>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</si>
  <si>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</si>
  <si>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</si>
  <si>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</si>
  <si>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</si>
  <si>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</si>
  <si>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</si>
  <si>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</si>
  <si>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</si>
  <si>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</si>
  <si>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</si>
  <si>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</si>
  <si>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</si>
  <si>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</si>
  <si>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</si>
  <si>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</si>
  <si>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</si>
  <si>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</si>
  <si>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</si>
  <si>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</si>
  <si>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</si>
  <si>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</si>
  <si>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</si>
  <si>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</si>
  <si>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</si>
  <si>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</si>
  <si>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</si>
  <si>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</si>
  <si>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</si>
  <si>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</si>
  <si>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</si>
  <si>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</si>
  <si>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</si>
  <si>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</si>
  <si>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</si>
  <si>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</si>
  <si>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</si>
  <si>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</si>
  <si>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</si>
  <si>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</si>
  <si>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</si>
  <si>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</si>
  <si>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</si>
  <si>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</si>
  <si>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</si>
  <si>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</si>
  <si>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</si>
  <si>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</si>
  <si>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</si>
  <si>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</si>
  <si>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</si>
  <si>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</si>
  <si>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</si>
  <si>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</si>
  <si>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</si>
  <si>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</si>
  <si>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</si>
  <si>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</si>
  <si>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</si>
  <si>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</si>
  <si>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</si>
  <si>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</si>
  <si>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</si>
  <si>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</si>
  <si>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</si>
  <si>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</si>
  <si>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</si>
  <si>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</si>
  <si>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</si>
  <si>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</si>
  <si>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</si>
  <si>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</si>
  <si>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</si>
  <si>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</si>
  <si>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</si>
  <si>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</si>
  <si>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</si>
  <si>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</si>
  <si>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</si>
  <si>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</si>
  <si>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</si>
  <si>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</si>
  <si>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</si>
  <si>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</si>
  <si>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</si>
  <si>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</si>
  <si>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</si>
  <si>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</si>
  <si>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</si>
  <si>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</si>
  <si>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</si>
  <si>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</si>
  <si>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</si>
  <si>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</si>
  <si>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</si>
  <si>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</si>
  <si>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</si>
  <si>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</si>
  <si>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</si>
  <si>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</si>
  <si>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</si>
  <si>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</si>
  <si>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</si>
  <si>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</si>
  <si>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</si>
  <si>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</si>
  <si>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</si>
  <si>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</si>
  <si>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</si>
  <si>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</si>
  <si>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</si>
  <si>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</si>
  <si>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</si>
  <si>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</si>
  <si>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</si>
  <si>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</si>
  <si>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</si>
  <si>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</si>
  <si>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</si>
  <si>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</si>
  <si>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</si>
  <si>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</si>
  <si>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</si>
  <si>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</si>
  <si>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</si>
  <si>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</si>
  <si>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</si>
  <si>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</si>
  <si>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</si>
  <si>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</si>
  <si>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</si>
  <si>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</si>
  <si>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</si>
  <si>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</si>
  <si>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</si>
  <si>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</si>
  <si>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</si>
  <si>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</si>
  <si>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</si>
  <si>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</si>
  <si>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</si>
  <si>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</si>
  <si>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</si>
  <si>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</si>
  <si>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</si>
  <si>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</si>
  <si>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</si>
  <si>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</si>
  <si>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</si>
  <si>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</si>
  <si>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</si>
  <si>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</si>
  <si>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</si>
  <si>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</si>
  <si>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</si>
  <si>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</si>
  <si>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</si>
  <si>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</si>
  <si>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</si>
  <si>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</si>
  <si>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</si>
  <si>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</si>
  <si>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</si>
  <si>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</si>
  <si>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</si>
  <si>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</si>
  <si>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</si>
  <si>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</si>
  <si>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</si>
  <si>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</si>
  <si>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</si>
  <si>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</si>
  <si>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</si>
  <si>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</si>
  <si>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</si>
  <si>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</si>
  <si>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</si>
  <si>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</si>
  <si>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</si>
  <si>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</si>
  <si>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</si>
  <si>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</si>
  <si>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</si>
  <si>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</si>
  <si>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</si>
  <si>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</si>
  <si>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</si>
  <si>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</si>
  <si>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</si>
  <si>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</si>
  <si>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</si>
  <si>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</si>
  <si>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</si>
  <si>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</si>
  <si>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</si>
  <si>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</si>
  <si>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</si>
  <si>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</si>
  <si>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</si>
  <si>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</si>
  <si>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</si>
  <si>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</si>
  <si>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</si>
  <si>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</si>
  <si>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</si>
  <si>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</si>
  <si>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</si>
  <si>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</si>
  <si>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</si>
  <si>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</si>
  <si>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</si>
  <si>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</si>
  <si>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</si>
  <si>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</si>
  <si>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</si>
  <si>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</si>
  <si>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</si>
  <si>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</si>
  <si>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</si>
  <si>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</si>
  <si>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</si>
  <si>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</si>
  <si>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</si>
  <si>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</si>
  <si>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</si>
  <si>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</si>
  <si>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</si>
  <si>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</si>
  <si>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</si>
  <si>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</si>
  <si>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</si>
  <si>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</si>
  <si>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</si>
  <si>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</si>
  <si>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</si>
  <si>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</si>
  <si>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</si>
  <si>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</si>
  <si>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</si>
  <si>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</si>
  <si>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</si>
  <si>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</si>
  <si>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</si>
  <si>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</si>
  <si>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</si>
  <si>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</si>
  <si>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</si>
  <si>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</si>
  <si>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</si>
  <si>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</si>
  <si>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</si>
  <si>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</si>
  <si>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</si>
  <si>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</si>
  <si>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</si>
  <si>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</si>
  <si>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</si>
  <si>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</si>
  <si>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</si>
  <si>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</si>
  <si>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</si>
  <si>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</si>
  <si>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</si>
  <si>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</si>
  <si>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</si>
  <si>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</si>
  <si>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</si>
  <si>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</si>
  <si>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</si>
  <si>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</si>
  <si>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</si>
  <si>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</si>
  <si>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</si>
  <si>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</si>
  <si>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</si>
  <si>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</si>
  <si>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</si>
  <si>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</si>
  <si>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</si>
  <si>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</si>
  <si>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</si>
  <si>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</si>
  <si>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</si>
  <si>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</si>
  <si>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</si>
  <si>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</si>
  <si>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</si>
  <si>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</si>
  <si>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</si>
  <si>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</si>
  <si>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</si>
  <si>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</si>
  <si>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</si>
  <si>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</si>
  <si>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</si>
  <si>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</si>
  <si>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</si>
  <si>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</si>
  <si>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</si>
  <si>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</si>
  <si>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</si>
  <si>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</si>
  <si>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</si>
  <si>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</si>
  <si>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</si>
  <si>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</si>
  <si>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</si>
  <si>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</si>
  <si>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</si>
  <si>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</si>
  <si>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</si>
  <si>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</si>
  <si>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</si>
  <si>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</si>
  <si>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</si>
  <si>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</si>
  <si>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</si>
  <si>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</si>
  <si>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</si>
  <si>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</si>
  <si>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</si>
  <si>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</si>
  <si>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</si>
  <si>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</si>
  <si>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</si>
  <si>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</si>
  <si>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</si>
  <si>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</si>
  <si>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</si>
  <si>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</si>
  <si>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</si>
  <si>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</si>
  <si>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</si>
  <si>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</si>
  <si>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</si>
  <si>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</si>
  <si>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</si>
  <si>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</si>
  <si>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</si>
  <si>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</si>
  <si>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</si>
  <si>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</si>
  <si>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</si>
  <si>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</si>
  <si>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</si>
  <si>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</si>
  <si>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</si>
  <si>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</si>
  <si>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</si>
  <si>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</si>
  <si>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</si>
  <si>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</si>
  <si>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</si>
  <si>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</si>
  <si>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</si>
  <si>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</si>
  <si>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</si>
  <si>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</si>
  <si>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</si>
  <si>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</si>
  <si>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</si>
  <si>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</si>
  <si>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</si>
  <si>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</si>
  <si>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</si>
  <si>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</si>
  <si>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</si>
  <si>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</si>
  <si>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</si>
  <si>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</si>
  <si>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</si>
  <si>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</si>
  <si>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</si>
  <si>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</si>
  <si>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</si>
  <si>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</si>
  <si>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</si>
  <si>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</si>
  <si>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</si>
  <si>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</si>
  <si>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</si>
  <si>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</si>
  <si>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</si>
  <si>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</si>
  <si>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</si>
  <si>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</si>
  <si>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</si>
  <si>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</si>
  <si>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</si>
  <si>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</si>
  <si>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</si>
  <si>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</si>
  <si>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</si>
  <si>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</si>
  <si>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</si>
  <si>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</si>
  <si>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</si>
  <si>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</si>
  <si>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</si>
  <si>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</si>
  <si>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</si>
  <si>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</si>
  <si>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</si>
  <si>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</si>
  <si>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</si>
  <si>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</si>
  <si>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</si>
  <si>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</si>
  <si>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</si>
  <si>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</si>
  <si>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</si>
  <si>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</si>
  <si>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</si>
  <si>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</si>
  <si>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</si>
  <si>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</si>
  <si>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</si>
  <si>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</si>
  <si>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</si>
  <si>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</si>
  <si>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</si>
  <si>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</si>
  <si>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</si>
  <si>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</si>
  <si>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</si>
  <si>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</si>
  <si>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</si>
  <si>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</si>
  <si>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</si>
  <si>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</si>
  <si>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</si>
  <si>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</si>
  <si>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</si>
  <si>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</si>
  <si>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</si>
  <si>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</si>
  <si>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</si>
  <si>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</si>
  <si>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</si>
  <si>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</si>
  <si>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</si>
  <si>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</si>
  <si>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</si>
  <si>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</si>
  <si>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</si>
  <si>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</si>
  <si>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</si>
  <si>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</si>
  <si>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</si>
  <si>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</si>
  <si>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</si>
  <si>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</si>
  <si>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</si>
  <si>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</si>
  <si>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</si>
  <si>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</si>
  <si>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</si>
  <si>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</si>
  <si>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</si>
  <si>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</si>
  <si>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</si>
  <si>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</si>
  <si>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</si>
  <si>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</si>
  <si>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</si>
  <si>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</si>
  <si>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</si>
  <si>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</si>
  <si>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</si>
  <si>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</si>
  <si>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</si>
  <si>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</si>
  <si>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</si>
  <si>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</si>
  <si>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</si>
  <si>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</si>
  <si>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</si>
  <si>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</si>
  <si>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</si>
  <si>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</si>
  <si>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</si>
  <si>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</si>
  <si>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</si>
  <si>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</si>
  <si>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</si>
  <si>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</si>
  <si>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</si>
  <si>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</si>
  <si>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</si>
  <si>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</si>
  <si>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</si>
  <si>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</si>
  <si>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</si>
  <si>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</si>
  <si>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</si>
  <si>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</si>
  <si>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</si>
  <si>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</si>
  <si>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</si>
  <si>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</si>
  <si>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</si>
  <si>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</si>
  <si>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</si>
  <si>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</si>
  <si>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</si>
  <si>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</si>
  <si>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</si>
  <si>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</si>
  <si>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</si>
  <si>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</si>
  <si>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</si>
  <si>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</si>
  <si>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</si>
  <si>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</si>
  <si>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</si>
  <si>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</si>
  <si>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</si>
  <si>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</si>
  <si>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</si>
  <si>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</si>
  <si>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</si>
  <si>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</si>
  <si>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</si>
  <si>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</si>
  <si>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</si>
  <si>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</si>
  <si>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</si>
  <si>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</si>
  <si>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</si>
  <si>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</si>
  <si>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</si>
  <si>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</si>
  <si>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</si>
  <si>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</si>
  <si>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</si>
  <si>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</si>
  <si>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</si>
  <si>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</si>
  <si>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</si>
  <si>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</si>
  <si>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</si>
  <si>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</si>
  <si>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</si>
  <si>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</si>
  <si>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</si>
  <si>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</si>
  <si>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</si>
  <si>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</si>
  <si>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</si>
  <si>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</si>
  <si>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</si>
  <si>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</si>
  <si>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</si>
  <si>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</si>
  <si>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</si>
  <si>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</si>
  <si>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</si>
  <si>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</si>
  <si>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</si>
  <si>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</si>
  <si>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</si>
  <si>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</si>
  <si>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</si>
  <si>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</si>
  <si>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</si>
  <si>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</si>
  <si>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</si>
  <si>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</si>
  <si>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</si>
  <si>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</si>
  <si>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</si>
  <si>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</si>
  <si>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</si>
  <si>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</si>
  <si>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</si>
  <si>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</si>
  <si>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</si>
  <si>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</si>
  <si>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</si>
  <si>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</si>
  <si>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</si>
  <si>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</si>
  <si>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</si>
  <si>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</si>
  <si>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</si>
  <si>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</si>
  <si>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</si>
  <si>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</si>
  <si>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</si>
  <si>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</si>
  <si>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</si>
  <si>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</si>
  <si>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</si>
  <si>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</si>
  <si>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</si>
  <si>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</si>
  <si>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</si>
  <si>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</si>
  <si>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</si>
  <si>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</si>
  <si>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</si>
  <si>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</si>
  <si>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</si>
  <si>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</si>
  <si>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</si>
  <si>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</si>
  <si>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</si>
  <si>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</si>
  <si>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</si>
  <si>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</si>
  <si>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</si>
  <si>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</si>
  <si>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</si>
  <si>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</si>
  <si>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</si>
  <si>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</si>
  <si>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</si>
  <si>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</si>
  <si>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</si>
  <si>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</si>
  <si>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</si>
  <si>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</si>
  <si>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</si>
  <si>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</si>
  <si>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</si>
  <si>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</si>
  <si>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</si>
  <si>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</si>
  <si>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</si>
  <si>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</si>
  <si>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</si>
  <si>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</si>
  <si>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</si>
  <si>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</si>
  <si>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</si>
  <si>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</si>
  <si>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</si>
  <si>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</si>
  <si>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</si>
  <si>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</si>
  <si>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</si>
  <si>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</si>
  <si>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</si>
  <si>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</si>
  <si>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</si>
  <si>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</si>
  <si>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</si>
  <si>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</si>
  <si>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</si>
  <si>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</si>
  <si>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</si>
  <si>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</si>
  <si>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</si>
  <si>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</si>
  <si>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</si>
  <si>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</si>
  <si>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</si>
  <si>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</si>
  <si>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</si>
  <si>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</si>
  <si>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</si>
  <si>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</si>
  <si>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</si>
  <si>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</si>
  <si>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</si>
  <si>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</si>
  <si>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</si>
  <si>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</si>
  <si>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</si>
  <si>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</si>
  <si>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</si>
  <si>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</si>
  <si>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</si>
  <si>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</si>
  <si>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</si>
  <si>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</si>
  <si>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</si>
  <si>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</si>
  <si>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</si>
  <si>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</si>
  <si>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</si>
  <si>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</si>
  <si>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</si>
  <si>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</si>
  <si>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</si>
  <si>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</si>
  <si>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</si>
  <si>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</si>
  <si>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</si>
  <si>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</si>
  <si>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</si>
  <si>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</si>
  <si>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</si>
  <si>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</si>
  <si>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</si>
  <si>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</si>
  <si>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</si>
  <si>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</si>
  <si>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</si>
  <si>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</si>
  <si>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</si>
  <si>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</si>
  <si>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</si>
  <si>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</si>
  <si>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</si>
  <si>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</si>
  <si>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</si>
  <si>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</si>
  <si>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</si>
  <si>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</si>
  <si>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</si>
  <si>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</si>
  <si>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</si>
  <si>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</si>
  <si>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</si>
  <si>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</si>
  <si>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</si>
  <si>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</si>
  <si>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</si>
  <si>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</si>
  <si>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</si>
  <si>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</si>
  <si>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</si>
  <si>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</si>
  <si>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</si>
  <si>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</si>
  <si>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</si>
  <si>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</si>
  <si>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</si>
  <si>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</si>
  <si>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</si>
  <si>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</si>
  <si>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</si>
  <si>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</si>
  <si>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</si>
  <si>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</si>
  <si>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</si>
  <si>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</si>
  <si>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</si>
  <si>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</si>
  <si>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</si>
  <si>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</si>
  <si>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</si>
  <si>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</si>
  <si>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</si>
  <si>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</si>
  <si>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</si>
  <si>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</si>
  <si>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</si>
  <si>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</si>
  <si>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</si>
  <si>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</si>
  <si>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</si>
  <si>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</si>
  <si>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</si>
  <si>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</si>
  <si>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</si>
  <si>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</si>
  <si>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</si>
  <si>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</si>
  <si>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</si>
  <si>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</si>
  <si>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</si>
  <si>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</si>
  <si>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</si>
  <si>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</si>
  <si>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</si>
  <si>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</si>
  <si>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</si>
  <si>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</si>
  <si>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</si>
  <si>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</si>
  <si>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</si>
  <si>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</si>
  <si>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</si>
  <si>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</si>
  <si>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</si>
  <si>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</si>
  <si>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</si>
  <si>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</si>
  <si>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</si>
  <si>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</si>
  <si>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</si>
  <si>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</si>
  <si>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</si>
  <si>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</si>
  <si>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</si>
  <si>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</si>
  <si>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</si>
  <si>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</si>
  <si>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</si>
  <si>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</si>
  <si>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</si>
  <si>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</si>
  <si>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</si>
  <si>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</si>
  <si>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</si>
  <si>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</si>
  <si>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</si>
  <si>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</si>
  <si>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</si>
  <si>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</si>
  <si>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</si>
  <si>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</si>
  <si>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</si>
  <si>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</si>
  <si>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</si>
  <si>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</si>
  <si>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</si>
  <si>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</si>
  <si>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</si>
  <si>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</si>
  <si>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</si>
  <si>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</si>
  <si>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</si>
  <si>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</si>
  <si>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</si>
  <si>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</si>
  <si>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</si>
  <si>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</si>
  <si>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</si>
  <si>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</si>
  <si>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</si>
  <si>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</si>
  <si>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</si>
  <si>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</si>
  <si>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</si>
  <si>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</si>
  <si>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</si>
  <si>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</si>
  <si>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</si>
  <si>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</si>
  <si>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</si>
  <si>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</si>
  <si>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</si>
  <si>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</si>
  <si>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</si>
  <si>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</si>
  <si>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</si>
  <si>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</si>
  <si>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</si>
  <si>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</si>
  <si>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</si>
  <si>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</si>
  <si>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</si>
  <si>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</si>
  <si>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</si>
  <si>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</si>
  <si>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</si>
  <si>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</si>
  <si>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</si>
  <si>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</si>
  <si>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</si>
  <si>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</si>
  <si>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</si>
  <si>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</si>
  <si>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</si>
  <si>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</si>
  <si>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</si>
  <si>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</si>
  <si>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</si>
  <si>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</si>
  <si>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</si>
  <si>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</si>
  <si>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</si>
  <si>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</si>
  <si>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</si>
  <si>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</si>
  <si>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</si>
  <si>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</si>
  <si>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</si>
  <si>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</si>
  <si>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</si>
  <si>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</si>
  <si>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</si>
  <si>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</si>
  <si>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</si>
  <si>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</si>
  <si>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</si>
  <si>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</si>
  <si>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</si>
  <si>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</si>
  <si>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</si>
  <si>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</si>
  <si>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</si>
  <si>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</si>
  <si>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</si>
  <si>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</si>
  <si>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</si>
  <si>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</si>
  <si>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</si>
  <si>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</si>
  <si>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</si>
  <si>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</si>
  <si>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</si>
  <si>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</si>
  <si>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</si>
  <si>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</si>
  <si>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</si>
  <si>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</si>
  <si>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</si>
  <si>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</si>
  <si>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</si>
  <si>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</si>
  <si>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</si>
  <si>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</si>
  <si>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</si>
  <si>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</si>
  <si>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</si>
  <si>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</si>
  <si>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</si>
  <si>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</si>
  <si>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</si>
  <si>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</si>
  <si>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</si>
  <si>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</si>
  <si>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</si>
  <si>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</si>
  <si>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</si>
  <si>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</si>
  <si>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</si>
  <si>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</si>
  <si>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</si>
  <si>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</si>
  <si>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</si>
  <si>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</si>
  <si>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</si>
  <si>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</si>
  <si>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</si>
  <si>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</si>
  <si>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</si>
  <si>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</si>
  <si>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</si>
  <si>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</si>
  <si>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</si>
  <si>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</si>
  <si>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</si>
  <si>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</si>
  <si>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</si>
  <si>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</si>
  <si>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</si>
  <si>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</si>
  <si>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</si>
  <si>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</si>
  <si>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</si>
  <si>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</si>
  <si>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</si>
  <si>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</si>
  <si>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</si>
  <si>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</si>
  <si>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</si>
  <si>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</si>
  <si>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</si>
  <si>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</si>
  <si>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</si>
  <si>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</si>
  <si>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</si>
  <si>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</si>
  <si>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</si>
  <si>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</si>
  <si>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</si>
  <si>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</si>
  <si>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</si>
  <si>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</si>
  <si>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</si>
  <si>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</si>
  <si>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</si>
  <si>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</si>
  <si>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</si>
  <si>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</si>
  <si>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</si>
  <si>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</si>
  <si>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</si>
  <si>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</si>
  <si>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</si>
  <si>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</si>
  <si>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</si>
  <si>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</si>
  <si>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</si>
  <si>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</si>
  <si>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</si>
  <si>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</si>
  <si>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</si>
  <si>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</si>
  <si>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</si>
  <si>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</si>
  <si>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</si>
  <si>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</si>
  <si>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</si>
  <si>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</si>
  <si>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</si>
  <si>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</si>
  <si>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</si>
  <si>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</si>
  <si>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</si>
  <si>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</si>
  <si>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</si>
  <si>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</si>
  <si>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</si>
  <si>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</si>
  <si>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</si>
  <si>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</si>
  <si>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</si>
  <si>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</si>
  <si>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</si>
  <si>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</si>
  <si>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</si>
  <si>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</si>
  <si>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</si>
  <si>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</si>
  <si>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</si>
  <si>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</si>
  <si>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</si>
  <si>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</si>
  <si>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</si>
  <si>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</si>
  <si>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</si>
  <si>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</si>
  <si>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</si>
  <si>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</si>
  <si>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</si>
  <si>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</si>
  <si>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</si>
  <si>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</si>
  <si>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</si>
  <si>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</si>
  <si>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</si>
  <si>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</si>
  <si>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</si>
  <si>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</si>
  <si>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</si>
  <si>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</si>
  <si>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</si>
  <si>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</si>
  <si>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</si>
  <si>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</si>
  <si>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</si>
  <si>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</si>
  <si>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</si>
  <si>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</si>
  <si>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</si>
  <si>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</si>
  <si>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</si>
  <si>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</si>
  <si>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</si>
  <si>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</si>
  <si>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</si>
  <si>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</si>
  <si>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</si>
  <si>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</si>
  <si>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</si>
  <si>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</si>
  <si>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</si>
  <si>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</si>
  <si>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</si>
  <si>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</si>
  <si>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</si>
  <si>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</si>
  <si>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</si>
  <si>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</si>
  <si>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</si>
  <si>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</si>
  <si>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</si>
  <si>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</si>
  <si>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</si>
  <si>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</si>
  <si>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</si>
  <si>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</si>
  <si>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</si>
  <si>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</si>
  <si>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</si>
  <si>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</si>
  <si>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</si>
  <si>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</si>
  <si>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</si>
  <si>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</si>
  <si>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</si>
  <si>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</si>
  <si>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</si>
  <si>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</si>
  <si>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</si>
  <si>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</si>
  <si>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</si>
  <si>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</si>
  <si>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</si>
  <si>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</si>
  <si>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</si>
  <si>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</si>
  <si>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</si>
  <si>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</si>
  <si>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</si>
  <si>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</si>
  <si>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</si>
  <si>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</si>
  <si>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</si>
  <si>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</si>
  <si>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</si>
  <si>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</si>
  <si>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</si>
  <si>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</si>
  <si>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</si>
  <si>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</si>
  <si>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</si>
  <si>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</si>
  <si>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</si>
  <si>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</si>
  <si>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</si>
  <si>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</si>
  <si>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</si>
  <si>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</si>
  <si>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</si>
  <si>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</si>
  <si>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</si>
  <si>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</si>
  <si>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</si>
  <si>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</si>
  <si>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</si>
  <si>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</si>
  <si>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</si>
  <si>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</si>
  <si>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</si>
  <si>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</si>
  <si>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</si>
  <si>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</si>
  <si>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</si>
  <si>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</si>
  <si>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</si>
  <si>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</si>
  <si>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</si>
  <si>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</si>
  <si>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</si>
  <si>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</si>
  <si>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</si>
  <si>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</si>
  <si>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</si>
  <si>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</si>
  <si>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</si>
  <si>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</si>
  <si>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</si>
  <si>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</si>
  <si>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</si>
  <si>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</si>
  <si>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</si>
  <si>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</si>
  <si>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</si>
  <si>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</si>
  <si>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</si>
  <si>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</si>
  <si>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</si>
  <si>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</si>
  <si>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</si>
  <si>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</si>
  <si>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</si>
  <si>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</si>
  <si>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</si>
  <si>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</si>
  <si>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</si>
  <si>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</si>
  <si>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</si>
  <si>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</si>
  <si>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</si>
  <si>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</si>
  <si>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</si>
  <si>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</si>
  <si>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</si>
  <si>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</si>
  <si>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</si>
  <si>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</si>
  <si>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</si>
  <si>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</si>
  <si>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</si>
  <si>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</si>
  <si>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</si>
  <si>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</si>
  <si>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</si>
  <si>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</si>
  <si>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</si>
  <si>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</si>
  <si>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</si>
  <si>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</si>
  <si>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</si>
  <si>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</si>
  <si>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</si>
  <si>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</si>
  <si>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</si>
  <si>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</si>
  <si>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</si>
  <si>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</si>
  <si>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</si>
  <si>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</si>
  <si>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</si>
  <si>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</si>
  <si>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</si>
  <si>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</si>
  <si>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</si>
  <si>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</si>
  <si>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</si>
  <si>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</si>
  <si>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</si>
  <si>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</si>
  <si>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</si>
  <si>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</si>
  <si>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</si>
  <si>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</si>
  <si>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</si>
  <si>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</si>
  <si>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</si>
  <si>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</si>
  <si>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</si>
  <si>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</si>
  <si>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</si>
  <si>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</si>
  <si>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</si>
  <si>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</si>
  <si>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</si>
  <si>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</si>
  <si>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</si>
  <si>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</si>
  <si>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</si>
  <si>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</si>
  <si>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</si>
  <si>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</si>
  <si>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</si>
  <si>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</si>
  <si>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</si>
  <si>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</si>
  <si>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</si>
  <si>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</si>
  <si>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</si>
  <si>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</si>
  <si>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</si>
  <si>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</si>
  <si>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</si>
  <si>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</si>
  <si>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</si>
  <si>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</si>
  <si>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</si>
  <si>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</si>
  <si>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</si>
  <si>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</si>
  <si>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</si>
  <si>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</si>
  <si>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</si>
  <si>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</si>
  <si>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</si>
  <si>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</si>
  <si>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</si>
  <si>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</si>
  <si>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</si>
  <si>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</si>
  <si>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</si>
  <si>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</si>
  <si>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</si>
  <si>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</si>
  <si>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</si>
  <si>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</si>
  <si>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</si>
  <si>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</si>
  <si>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</si>
  <si>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</si>
  <si>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</si>
  <si>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</si>
  <si>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</si>
  <si>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</si>
  <si>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</si>
  <si>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</si>
  <si>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</si>
  <si>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</si>
  <si>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</si>
  <si>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</si>
  <si>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</si>
  <si>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</si>
  <si>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</si>
  <si>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</si>
  <si>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</si>
  <si>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</si>
  <si>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</si>
  <si>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</si>
  <si>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</si>
  <si>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</si>
  <si>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</si>
  <si>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</si>
  <si>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</si>
  <si>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</si>
  <si>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</si>
  <si>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</si>
  <si>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</si>
  <si>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</si>
  <si>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</si>
  <si>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</si>
  <si>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</si>
  <si>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</si>
  <si>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</si>
  <si>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</si>
  <si>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</si>
  <si>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</si>
  <si>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</si>
  <si>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</si>
  <si>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</si>
  <si>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</si>
  <si>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</si>
  <si>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</si>
  <si>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</si>
  <si>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</si>
  <si>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</si>
  <si>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</si>
  <si>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</si>
  <si>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</si>
  <si>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</si>
  <si>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</si>
  <si>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</si>
  <si>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</si>
  <si>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</si>
  <si>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</si>
  <si>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</si>
  <si>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</si>
  <si>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</si>
  <si>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</si>
  <si>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</si>
  <si>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</si>
  <si>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</si>
  <si>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</si>
  <si>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</si>
  <si>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</si>
  <si>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</si>
  <si>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</si>
  <si>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</si>
  <si>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</si>
  <si>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</si>
  <si>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</si>
  <si>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</si>
  <si>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</si>
  <si>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</si>
  <si>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</si>
  <si>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</si>
  <si>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</si>
  <si>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</si>
  <si>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</si>
  <si>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</si>
  <si>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</si>
  <si>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</si>
  <si>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</si>
  <si>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</si>
  <si>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</si>
  <si>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</si>
  <si>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</si>
  <si>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</si>
  <si>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</si>
  <si>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</si>
  <si>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</si>
  <si>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</si>
  <si>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</si>
  <si>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</si>
  <si>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</si>
  <si>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</si>
  <si>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</si>
  <si>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</si>
  <si>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</si>
  <si>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</si>
  <si>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</si>
  <si>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</si>
  <si>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</si>
  <si>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</si>
  <si>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</si>
  <si>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</si>
  <si>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</si>
  <si>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</si>
  <si>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</si>
  <si>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</si>
  <si>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</si>
  <si>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</si>
  <si>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</si>
  <si>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</si>
  <si>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</si>
  <si>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</si>
  <si>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</si>
  <si>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</si>
  <si>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</si>
  <si>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</si>
  <si>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</si>
  <si>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</si>
  <si>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</si>
  <si>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</si>
  <si>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</si>
  <si>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</si>
  <si>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</si>
  <si>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</si>
  <si>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</si>
  <si>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</si>
  <si>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</si>
  <si>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</si>
  <si>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</si>
  <si>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</si>
  <si>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</si>
  <si>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</si>
  <si>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</si>
  <si>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</si>
  <si>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</si>
  <si>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</si>
  <si>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</si>
  <si>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</si>
  <si>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</si>
  <si>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</si>
  <si>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</si>
  <si>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</si>
  <si>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</si>
  <si>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</si>
  <si>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</si>
  <si>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</si>
  <si>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</si>
  <si>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</si>
  <si>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</si>
  <si>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</si>
  <si>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</si>
  <si>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</si>
  <si>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</si>
  <si>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</si>
  <si>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</si>
  <si>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</si>
  <si>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</si>
  <si>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</si>
  <si>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</si>
  <si>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</si>
  <si>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</si>
  <si>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</si>
  <si>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</si>
  <si>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</si>
  <si>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</si>
  <si>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</si>
  <si>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</si>
  <si>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</si>
  <si>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</si>
  <si>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</si>
  <si>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</si>
  <si>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</si>
  <si>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</si>
  <si>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</si>
  <si>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</si>
  <si>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</si>
  <si>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</si>
  <si>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</si>
  <si>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</si>
  <si>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</si>
  <si>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</si>
  <si>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</si>
  <si>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</si>
  <si>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</si>
  <si>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</si>
  <si>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</si>
  <si>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</si>
  <si>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</si>
  <si>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</si>
  <si>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</si>
  <si>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</si>
  <si>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</si>
  <si>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</si>
  <si>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</si>
  <si>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</si>
  <si>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</si>
  <si>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</si>
  <si>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</si>
  <si>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</si>
  <si>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</si>
  <si>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</si>
  <si>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</si>
  <si>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</si>
  <si>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</si>
  <si>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</si>
  <si>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</si>
  <si>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</si>
  <si>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</si>
  <si>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</si>
  <si>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</si>
  <si>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</si>
  <si>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</si>
  <si>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</si>
  <si>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</si>
  <si>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</si>
  <si>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</si>
  <si>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</si>
  <si>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</si>
  <si>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</si>
  <si>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</si>
  <si>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</si>
  <si>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</si>
  <si>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</si>
  <si>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</si>
  <si>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</si>
  <si>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</si>
  <si>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</si>
  <si>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</si>
  <si>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</si>
  <si>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</si>
  <si>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</si>
  <si>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</si>
  <si>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</si>
  <si>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</si>
  <si>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</si>
  <si>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</si>
  <si>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</si>
  <si>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</si>
  <si>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</si>
  <si>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</si>
  <si>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</si>
  <si>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</si>
  <si>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</si>
  <si>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</si>
  <si>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</si>
  <si>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</si>
  <si>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</si>
  <si>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</si>
  <si>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</si>
  <si>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</si>
  <si>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</si>
  <si>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</si>
  <si>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</si>
  <si>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</si>
  <si>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</si>
  <si>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</si>
  <si>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</si>
  <si>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</si>
  <si>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</si>
  <si>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</si>
  <si>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</si>
  <si>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</si>
  <si>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</si>
  <si>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</si>
  <si>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</si>
  <si>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</si>
  <si>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</si>
  <si>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</si>
  <si>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</si>
  <si>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</si>
  <si>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</si>
  <si>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</si>
  <si>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</si>
  <si>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</si>
  <si>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</si>
  <si>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</si>
  <si>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</si>
  <si>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</si>
  <si>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</si>
  <si>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</si>
  <si>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</si>
  <si>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</si>
  <si>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</si>
  <si>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</si>
  <si>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</si>
  <si>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</si>
  <si>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</si>
  <si>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</si>
  <si>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</si>
  <si>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</si>
  <si>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</si>
  <si>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</si>
  <si>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</si>
  <si>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</si>
  <si>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</si>
  <si>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</si>
  <si>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</si>
  <si>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</si>
  <si>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</si>
  <si>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</si>
  <si>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</si>
  <si>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</si>
  <si>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</si>
  <si>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</si>
  <si>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</si>
  <si>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</si>
  <si>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</si>
  <si>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</si>
  <si>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</si>
  <si>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</si>
  <si>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</si>
  <si>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</si>
  <si>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</si>
  <si>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</si>
  <si>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</si>
  <si>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</si>
  <si>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</si>
  <si>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</si>
  <si>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</si>
  <si>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</si>
  <si>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</si>
  <si>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</si>
  <si>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</si>
  <si>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</si>
  <si>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</si>
  <si>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</si>
  <si>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</si>
  <si>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</si>
  <si>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</si>
  <si>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</si>
  <si>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</si>
  <si>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</si>
  <si>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</si>
  <si>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</si>
  <si>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</si>
  <si>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</si>
  <si>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</si>
  <si>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</si>
  <si>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</si>
  <si>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</si>
  <si>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</si>
  <si>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</si>
  <si>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</si>
  <si>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</si>
  <si>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</si>
  <si>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</si>
  <si>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</si>
  <si>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</si>
  <si>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</si>
  <si>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</si>
  <si>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</si>
  <si>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</si>
  <si>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</si>
  <si>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</si>
  <si>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</si>
  <si>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</si>
  <si>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</si>
  <si>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</si>
  <si>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</si>
  <si>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</si>
  <si>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</si>
  <si>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</si>
  <si>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</si>
  <si>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</si>
  <si>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</si>
  <si>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</si>
  <si>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</si>
  <si>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</si>
  <si>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</si>
  <si>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</si>
  <si>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</si>
  <si>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</si>
  <si>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</si>
  <si>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</si>
  <si>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</si>
  <si>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</si>
  <si>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</si>
  <si>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</si>
  <si>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</si>
  <si>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</si>
  <si>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</si>
  <si>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</si>
  <si>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</si>
  <si>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</si>
  <si>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</si>
  <si>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</si>
  <si>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</si>
  <si>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</si>
  <si>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</si>
  <si>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</si>
  <si>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</si>
  <si>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</si>
  <si>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</si>
  <si>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</si>
  <si>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</si>
  <si>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</si>
  <si>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</si>
  <si>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</si>
  <si>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</si>
  <si>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</si>
  <si>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</si>
  <si>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</si>
  <si>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</si>
  <si>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</si>
  <si>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</si>
  <si>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</si>
  <si>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</si>
  <si>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</si>
  <si>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</si>
  <si>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</si>
  <si>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</si>
  <si>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</si>
  <si>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</si>
  <si>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</si>
  <si>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</si>
  <si>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</si>
  <si>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</si>
  <si>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</si>
  <si>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</si>
  <si>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</si>
  <si>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</si>
  <si>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</si>
  <si>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</si>
  <si>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</si>
  <si>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</si>
  <si>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</si>
  <si>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</si>
  <si>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</si>
  <si>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</si>
  <si>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</si>
  <si>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</si>
  <si>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</si>
  <si>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</si>
  <si>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</si>
  <si>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</si>
  <si>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</si>
  <si>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</si>
  <si>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</si>
  <si>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</si>
  <si>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</si>
  <si>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</si>
  <si>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</si>
  <si>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</si>
  <si>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</si>
  <si>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</si>
  <si>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</si>
  <si>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</si>
  <si>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</si>
  <si>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</si>
  <si>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</si>
  <si>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</si>
  <si>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</si>
  <si>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</si>
  <si>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</si>
  <si>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</si>
  <si>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</si>
  <si>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</si>
  <si>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</si>
  <si>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</si>
  <si>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</si>
  <si>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</si>
  <si>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</si>
  <si>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</si>
  <si>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</si>
  <si>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</si>
  <si>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</si>
  <si>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</si>
  <si>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</si>
  <si>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</si>
  <si>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</si>
  <si>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</si>
  <si>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</si>
  <si>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</si>
  <si>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</si>
  <si>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</si>
  <si>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</si>
  <si>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</si>
  <si>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</si>
  <si>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</si>
  <si>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</si>
  <si>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</si>
  <si>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</si>
  <si>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</si>
  <si>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</si>
  <si>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</si>
  <si>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</si>
  <si>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</si>
  <si>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</si>
  <si>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</si>
  <si>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</si>
  <si>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</si>
  <si>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</si>
  <si>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</si>
  <si>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</si>
  <si>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</si>
  <si>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</si>
  <si>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</si>
  <si>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</si>
  <si>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</si>
  <si>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</si>
  <si>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</si>
  <si>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</si>
  <si>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</si>
  <si>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</si>
  <si>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</si>
  <si>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</si>
  <si>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</si>
  <si>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</si>
  <si>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</si>
  <si>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</si>
  <si>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</si>
  <si>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</si>
  <si>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</si>
  <si>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</si>
  <si>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</si>
  <si>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</si>
  <si>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</si>
  <si>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</si>
  <si>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</si>
  <si>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</si>
  <si>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</si>
  <si>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</si>
  <si>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</si>
  <si>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</si>
  <si>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</si>
  <si>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</si>
  <si>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</si>
  <si>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</si>
  <si>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</si>
  <si>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</si>
  <si>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</si>
  <si>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</si>
  <si>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</si>
  <si>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</si>
  <si>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</si>
  <si>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</si>
  <si>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</si>
  <si>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</si>
  <si>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</si>
  <si>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</si>
  <si>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</si>
  <si>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</si>
  <si>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</si>
  <si>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</si>
  <si>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</si>
  <si>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</si>
  <si>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</si>
  <si>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</si>
  <si>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</si>
  <si>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</si>
  <si>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</si>
  <si>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</si>
  <si>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</si>
  <si>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</si>
  <si>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</si>
  <si>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</si>
  <si>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</si>
  <si>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</si>
  <si>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</si>
  <si>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</si>
  <si>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</si>
  <si>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</si>
  <si>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</si>
  <si>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</si>
  <si>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</si>
  <si>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</si>
  <si>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</si>
  <si>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</si>
  <si>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</si>
  <si>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</si>
  <si>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</si>
  <si>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</si>
  <si>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</si>
  <si>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</si>
  <si>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</si>
  <si>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</si>
  <si>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</si>
  <si>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</si>
  <si>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</si>
  <si>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</si>
  <si>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</si>
  <si>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</si>
  <si>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</si>
  <si>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</si>
  <si>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</si>
  <si>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</si>
  <si>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</si>
  <si>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</si>
  <si>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</si>
  <si>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</si>
  <si>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</si>
  <si>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</si>
  <si>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</si>
  <si>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</si>
  <si>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</si>
  <si>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</si>
  <si>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</si>
  <si>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</si>
  <si>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</si>
  <si>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</si>
  <si>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</si>
  <si>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</si>
  <si>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</si>
  <si>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</si>
  <si>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</si>
  <si>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</si>
  <si>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</si>
  <si>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</si>
  <si>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</si>
  <si>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</si>
  <si>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</si>
  <si>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</si>
  <si>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</si>
  <si>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</si>
  <si>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</si>
  <si>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</si>
  <si>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</si>
  <si>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</si>
  <si>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</si>
  <si>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</si>
  <si>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</si>
  <si>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</si>
  <si>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</si>
  <si>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</si>
  <si>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</si>
  <si>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</si>
  <si>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</si>
  <si>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</si>
  <si>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</si>
  <si>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</si>
  <si>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</si>
  <si>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</si>
  <si>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</si>
  <si>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</si>
  <si>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</si>
  <si>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</si>
  <si>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</si>
  <si>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</si>
  <si>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</si>
  <si>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</si>
  <si>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</si>
  <si>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</si>
  <si>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</si>
  <si>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</si>
  <si>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</si>
  <si>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</si>
  <si>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</si>
  <si>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</si>
  <si>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</si>
  <si>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</si>
  <si>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</si>
  <si>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</si>
  <si>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</si>
  <si>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</si>
  <si>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</si>
  <si>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</si>
  <si>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</si>
  <si>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</si>
  <si>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</si>
  <si>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</si>
  <si>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</si>
  <si>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</si>
  <si>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</si>
  <si>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</si>
  <si>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</si>
  <si>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</si>
  <si>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</si>
  <si>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</si>
  <si>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</si>
  <si>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</si>
  <si>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</si>
  <si>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</si>
  <si>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</si>
  <si>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</si>
  <si>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</si>
  <si>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</si>
  <si>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</si>
  <si>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</si>
  <si>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</si>
  <si>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</si>
  <si>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</si>
  <si>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</si>
  <si>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</si>
  <si>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</si>
  <si>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</si>
  <si>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</si>
  <si>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</si>
  <si>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</si>
  <si>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</si>
  <si>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</si>
  <si>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</si>
  <si>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</si>
  <si>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</si>
  <si>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</si>
  <si>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</si>
  <si>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</si>
  <si>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</si>
  <si>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</si>
  <si>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</si>
  <si>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</si>
  <si>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</si>
  <si>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</si>
  <si>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</si>
  <si>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</si>
  <si>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</si>
  <si>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</si>
  <si>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</si>
  <si>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</si>
  <si>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</si>
  <si>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</si>
  <si>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</si>
  <si>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</si>
  <si>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</si>
  <si>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</si>
  <si>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</si>
  <si>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</si>
  <si>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</si>
  <si>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</si>
  <si>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</si>
  <si>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</si>
  <si>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</si>
  <si>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</si>
  <si>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</si>
  <si>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</si>
  <si>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</si>
  <si>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</si>
  <si>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</si>
  <si>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</si>
  <si>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</si>
  <si>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</si>
  <si>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</si>
  <si>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</si>
  <si>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</si>
  <si>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</si>
  <si>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</si>
  <si>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</si>
  <si>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</si>
  <si>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</si>
  <si>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</si>
  <si>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</si>
  <si>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</si>
  <si>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</si>
  <si>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</si>
  <si>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</si>
  <si>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</si>
  <si>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</si>
  <si>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</si>
  <si>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</si>
  <si>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</si>
  <si>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</si>
  <si>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</si>
  <si>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</si>
  <si>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</si>
  <si>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</si>
  <si>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</si>
  <si>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</si>
  <si>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</si>
  <si>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</si>
  <si>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</si>
  <si>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</si>
  <si>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</si>
  <si>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</si>
  <si>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</si>
  <si>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</si>
  <si>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</si>
  <si>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</si>
  <si>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</si>
  <si>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</si>
  <si>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</si>
  <si>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</si>
  <si>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</si>
  <si>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</si>
  <si>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</si>
  <si>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</si>
  <si>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</si>
  <si>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</si>
  <si>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</si>
  <si>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</si>
  <si>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</si>
  <si>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</si>
  <si>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</si>
  <si>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</si>
  <si>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</si>
  <si>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</si>
  <si>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</si>
  <si>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</si>
  <si>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</si>
  <si>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</si>
  <si>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</si>
  <si>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</si>
  <si>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</si>
  <si>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</si>
  <si>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</si>
  <si>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</si>
  <si>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</si>
  <si>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</si>
  <si>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</si>
  <si>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</si>
  <si>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</si>
  <si>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</si>
  <si>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</si>
  <si>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</si>
  <si>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</si>
  <si>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</si>
  <si>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</si>
  <si>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</si>
  <si>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</si>
  <si>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</si>
  <si>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</si>
  <si>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</si>
  <si>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</si>
  <si>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</si>
  <si>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</si>
  <si>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</si>
  <si>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</si>
  <si>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</si>
  <si>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</si>
  <si>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</si>
  <si>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</si>
  <si>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</si>
  <si>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</si>
  <si>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</si>
  <si>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</si>
  <si>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</si>
  <si>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</si>
  <si>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</si>
  <si>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</si>
  <si>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</si>
  <si>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</si>
  <si>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</si>
  <si>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</si>
  <si>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</si>
  <si>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</si>
  <si>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</si>
  <si>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</si>
  <si>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</si>
  <si>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</si>
  <si>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</si>
  <si>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</si>
  <si>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</si>
  <si>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</si>
  <si>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</si>
  <si>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</si>
  <si>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</si>
  <si>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</si>
  <si>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</si>
  <si>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</si>
  <si>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</si>
  <si>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</si>
  <si>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</si>
  <si>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</si>
  <si>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</si>
  <si>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</si>
  <si>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</si>
  <si>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</si>
  <si>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</si>
  <si>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</si>
  <si>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</si>
  <si>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</si>
  <si>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</si>
  <si>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</si>
  <si>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</si>
  <si>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</si>
  <si>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</si>
  <si>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</si>
  <si>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</si>
  <si>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</si>
  <si>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</si>
  <si>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</si>
  <si>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</si>
  <si>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</si>
  <si>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</si>
  <si>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</si>
  <si>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</si>
  <si>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</si>
  <si>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</si>
  <si>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</si>
  <si>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</si>
  <si>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</si>
  <si>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</si>
  <si>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</si>
  <si>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</si>
  <si>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</si>
  <si>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</si>
  <si>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</si>
  <si>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</si>
  <si>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</si>
  <si>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</si>
  <si>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</si>
  <si>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</si>
  <si>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</si>
  <si>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</si>
  <si>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</si>
  <si>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</si>
  <si>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</si>
  <si>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</si>
  <si>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</si>
  <si>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</si>
  <si>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</si>
  <si>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</si>
  <si>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</si>
  <si>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</si>
  <si>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</si>
  <si>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</si>
  <si>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</si>
  <si>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</si>
  <si>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</si>
  <si>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</si>
  <si>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</si>
  <si>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</si>
  <si>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</si>
  <si>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</si>
  <si>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</si>
  <si>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</si>
  <si>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</si>
  <si>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</si>
  <si>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</si>
  <si>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</si>
  <si>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</si>
  <si>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</si>
  <si>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</si>
  <si>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</si>
  <si>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</si>
  <si>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</si>
  <si>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</si>
  <si>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</si>
  <si>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</si>
  <si>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</si>
  <si>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</si>
  <si>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</si>
  <si>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</si>
  <si>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</si>
  <si>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</si>
  <si>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</si>
  <si>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</si>
  <si>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</si>
  <si>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</si>
  <si>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</si>
  <si>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</si>
  <si>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</si>
  <si>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</si>
  <si>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</si>
  <si>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</si>
  <si>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</si>
  <si>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</si>
  <si>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</si>
  <si>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</si>
  <si>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</si>
  <si>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</si>
  <si>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</si>
  <si>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</si>
  <si>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</si>
  <si>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</si>
  <si>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</si>
  <si>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</si>
  <si>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</si>
  <si>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</si>
  <si>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</si>
  <si>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</si>
  <si>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</si>
  <si>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</si>
  <si>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</si>
  <si>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</si>
  <si>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</si>
  <si>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</si>
  <si>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</si>
  <si>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</si>
  <si>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</si>
  <si>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</si>
  <si>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</si>
  <si>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</si>
  <si>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</si>
  <si>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</si>
  <si>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</si>
  <si>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</si>
  <si>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</si>
  <si>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</si>
  <si>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</si>
  <si>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</si>
  <si>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</si>
  <si>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</si>
  <si>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</si>
  <si>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</si>
  <si>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</si>
  <si>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</si>
  <si>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</si>
  <si>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</si>
  <si>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</si>
  <si>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</si>
  <si>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</si>
  <si>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</si>
  <si>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</si>
  <si>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</si>
  <si>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</si>
  <si>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</si>
  <si>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</si>
  <si>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</si>
  <si>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</si>
  <si>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</si>
  <si>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</si>
  <si>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</si>
  <si>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</si>
  <si>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</si>
  <si>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</si>
  <si>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</si>
  <si>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</si>
  <si>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</si>
  <si>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</si>
  <si>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</si>
  <si>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</si>
  <si>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</si>
  <si>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</si>
  <si>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</si>
  <si>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</si>
  <si>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</si>
  <si>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</si>
  <si>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</si>
  <si>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</si>
  <si>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</si>
  <si>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</si>
  <si>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</si>
  <si>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</si>
  <si>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</si>
  <si>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</si>
  <si>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</si>
  <si>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</si>
  <si>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</si>
  <si>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</si>
  <si>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</si>
  <si>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</si>
  <si>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</si>
  <si>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</si>
  <si>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</si>
  <si>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</si>
  <si>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</si>
  <si>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</si>
  <si>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</si>
  <si>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</si>
  <si>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</si>
  <si>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</si>
  <si>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</si>
  <si>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</si>
  <si>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</si>
  <si>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</si>
  <si>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</si>
  <si>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</si>
  <si>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</si>
  <si>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</si>
  <si>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</si>
  <si>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</si>
  <si>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</si>
  <si>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</si>
  <si>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</si>
  <si>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</si>
  <si>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</si>
  <si>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</si>
  <si>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</si>
  <si>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</si>
  <si>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</si>
  <si>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</si>
  <si>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</si>
  <si>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</si>
  <si>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</si>
  <si>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</si>
  <si>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</si>
  <si>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</si>
  <si>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</si>
  <si>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</si>
  <si>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</si>
  <si>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</si>
  <si>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</si>
  <si>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</si>
  <si>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</si>
  <si>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</si>
  <si>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</si>
  <si>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</si>
  <si>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</si>
  <si>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</si>
  <si>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</si>
  <si>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</si>
  <si>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</si>
  <si>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</si>
  <si>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</si>
  <si>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</si>
  <si>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</si>
  <si>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</si>
  <si>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</si>
  <si>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</si>
  <si>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</si>
  <si>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</si>
  <si>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</si>
  <si>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</si>
  <si>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</si>
  <si>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</si>
  <si>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</si>
  <si>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</si>
  <si>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</si>
  <si>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</si>
  <si>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</si>
  <si>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</si>
  <si>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</si>
  <si>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</si>
  <si>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</si>
  <si>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</si>
  <si>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</si>
  <si>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</si>
  <si>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</si>
  <si>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</si>
  <si>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</si>
  <si>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</si>
  <si>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</si>
  <si>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</si>
  <si>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</si>
  <si>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</si>
  <si>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</si>
  <si>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</si>
  <si>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</si>
  <si>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</si>
  <si>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</si>
  <si>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</si>
  <si>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</si>
  <si>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</si>
  <si>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</si>
  <si>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</si>
  <si>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</si>
  <si>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</si>
  <si>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</si>
  <si>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</si>
  <si>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</si>
  <si>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</si>
  <si>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</si>
  <si>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</si>
  <si>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</si>
  <si>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</si>
  <si>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</si>
  <si>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</si>
  <si>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</si>
  <si>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</si>
  <si>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</si>
  <si>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</si>
  <si>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</si>
  <si>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</si>
  <si>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</si>
  <si>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</si>
  <si>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</si>
  <si>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</si>
  <si>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</si>
  <si>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</si>
  <si>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</si>
  <si>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</si>
  <si>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</si>
  <si>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</si>
  <si>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</si>
  <si>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</si>
  <si>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</si>
  <si>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</si>
  <si>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</si>
  <si>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</si>
  <si>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</si>
  <si>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</si>
  <si>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</si>
  <si>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</si>
  <si>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</si>
  <si>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</si>
  <si>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</si>
  <si>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</si>
  <si>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</si>
  <si>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</si>
  <si>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</si>
  <si>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</si>
  <si>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</si>
  <si>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</si>
  <si>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</si>
  <si>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</si>
  <si>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</si>
  <si>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</si>
  <si>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</si>
  <si>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</si>
  <si>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</si>
  <si>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</si>
  <si>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</si>
  <si>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</si>
  <si>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</si>
  <si>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</si>
  <si>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</si>
  <si>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</si>
  <si>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</si>
  <si>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</si>
  <si>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</si>
  <si>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</si>
  <si>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</si>
  <si>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</si>
  <si>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</si>
  <si>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</si>
  <si>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</si>
  <si>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</si>
  <si>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</si>
  <si>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</si>
  <si>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</si>
  <si>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</si>
  <si>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</si>
  <si>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</si>
  <si>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</si>
  <si>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</si>
  <si>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</si>
  <si>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</si>
  <si>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</si>
  <si>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</si>
  <si>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</si>
  <si>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</si>
  <si>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</si>
  <si>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</si>
  <si>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</si>
  <si>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</si>
  <si>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</si>
  <si>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</si>
  <si>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</si>
  <si>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</si>
  <si>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</si>
  <si>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</si>
  <si>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</si>
  <si>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</si>
  <si>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</si>
  <si>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</si>
  <si>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</si>
  <si>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</si>
  <si>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</si>
  <si>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</si>
  <si>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</si>
  <si>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</si>
  <si>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</si>
  <si>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</si>
  <si>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</si>
  <si>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</si>
  <si>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</si>
  <si>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</si>
  <si>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</si>
  <si>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</si>
  <si>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</si>
  <si>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</si>
  <si>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</si>
  <si>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</si>
  <si>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</si>
  <si>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</si>
  <si>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</si>
  <si>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</si>
  <si>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</si>
  <si>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</si>
  <si>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</si>
  <si>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</si>
  <si>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</si>
  <si>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</si>
  <si>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</si>
  <si>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</si>
  <si>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</si>
  <si>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</si>
  <si>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</si>
  <si>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</si>
  <si>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</si>
  <si>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</si>
  <si>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</si>
  <si>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</si>
  <si>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</si>
  <si>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</si>
  <si>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</si>
  <si>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</si>
  <si>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</si>
  <si>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</si>
  <si>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</si>
  <si>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</si>
  <si>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</si>
  <si>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</si>
  <si>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</si>
  <si>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</si>
  <si>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</si>
  <si>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</si>
  <si>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</si>
  <si>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</si>
  <si>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</si>
  <si>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</si>
  <si>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</si>
  <si>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</si>
  <si>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</si>
  <si>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</si>
  <si>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</si>
  <si>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</si>
  <si>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</si>
  <si>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</si>
  <si>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</si>
  <si>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</si>
  <si>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</si>
  <si>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</si>
  <si>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</si>
  <si>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</si>
  <si>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</si>
  <si>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</si>
  <si>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</si>
  <si>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</si>
  <si>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</si>
  <si>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</si>
  <si>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</si>
  <si>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</si>
  <si>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</si>
  <si>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</si>
  <si>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</si>
  <si>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</si>
  <si>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</si>
  <si>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</si>
  <si>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</si>
  <si>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</si>
  <si>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</si>
  <si>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</si>
  <si>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</si>
  <si>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</si>
  <si>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</si>
  <si>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</si>
  <si>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</si>
  <si>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</si>
  <si>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</si>
  <si>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</si>
  <si>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</si>
  <si>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</si>
  <si>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</si>
  <si>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</si>
  <si>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</si>
  <si>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</si>
  <si>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</si>
  <si>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</si>
  <si>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</si>
  <si>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</si>
  <si>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</si>
  <si>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</si>
  <si>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</si>
  <si>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</si>
  <si>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</si>
  <si>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</si>
  <si>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</si>
  <si>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</si>
  <si>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</si>
  <si>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</si>
  <si>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</si>
  <si>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</si>
  <si>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</si>
  <si>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</si>
  <si>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</si>
  <si>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</si>
  <si>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</si>
  <si>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</si>
  <si>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</si>
  <si>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</si>
  <si>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</si>
  <si>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</si>
  <si>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</si>
  <si>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</si>
  <si>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</si>
  <si>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</si>
  <si>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</si>
  <si>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</si>
  <si>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</si>
  <si>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</si>
  <si>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</si>
  <si>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</si>
  <si>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</si>
  <si>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</si>
  <si>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</si>
  <si>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</si>
  <si>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</si>
  <si>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</si>
  <si>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</si>
  <si>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</si>
  <si>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</si>
  <si>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</si>
  <si>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</si>
  <si>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</si>
  <si>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</si>
  <si>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</si>
  <si>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</si>
  <si>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</si>
  <si>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</si>
  <si>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</si>
  <si>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</si>
  <si>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</si>
  <si>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</si>
  <si>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</si>
  <si>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</si>
  <si>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</si>
  <si>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</si>
  <si>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</si>
  <si>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</si>
  <si>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</si>
  <si>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</si>
  <si>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</si>
  <si>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</si>
  <si>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</si>
  <si>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</si>
  <si>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</si>
  <si>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</si>
  <si>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</si>
  <si>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</si>
  <si>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</si>
  <si>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</si>
  <si>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</si>
  <si>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</si>
  <si>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</si>
  <si>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</si>
  <si>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</si>
  <si>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</si>
  <si>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</si>
  <si>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</si>
  <si>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</si>
  <si>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</si>
  <si>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</si>
  <si>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</si>
  <si>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</si>
  <si>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</si>
  <si>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</si>
  <si>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</si>
  <si>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</si>
  <si>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</si>
  <si>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</si>
  <si>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</si>
  <si>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</si>
  <si>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</si>
  <si>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</si>
  <si>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</si>
  <si>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</si>
  <si>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</si>
  <si>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</si>
  <si>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</si>
  <si>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</si>
  <si>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</si>
  <si>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</si>
  <si>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</si>
  <si>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</si>
  <si>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</si>
  <si>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</si>
  <si>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</si>
  <si>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</si>
  <si>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</si>
  <si>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</si>
  <si>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</si>
  <si>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</si>
  <si>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</si>
  <si>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</si>
  <si>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</si>
  <si>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</si>
  <si>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</si>
  <si>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</si>
  <si>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</si>
  <si>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</si>
  <si>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</si>
  <si>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</si>
  <si>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</si>
  <si>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</si>
  <si>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</si>
  <si>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</si>
  <si>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</si>
  <si>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</si>
  <si>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</si>
  <si>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</si>
  <si>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</si>
  <si>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</si>
  <si>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</si>
  <si>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</si>
  <si>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</si>
  <si>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</si>
  <si>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</si>
  <si>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</si>
  <si>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</si>
  <si>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</si>
  <si>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</si>
  <si>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</si>
  <si>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</si>
  <si>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</si>
  <si>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</si>
  <si>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</si>
  <si>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</si>
  <si>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</si>
  <si>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</si>
  <si>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</si>
  <si>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</si>
  <si>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</si>
  <si>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</si>
  <si>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</si>
  <si>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</si>
  <si>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</si>
  <si>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</si>
  <si>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</si>
  <si>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</si>
  <si>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</si>
  <si>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</si>
  <si>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</si>
  <si>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</si>
  <si>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</si>
  <si>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</si>
  <si>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</si>
  <si>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</si>
  <si>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</si>
  <si>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</si>
  <si>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</si>
  <si>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</si>
  <si>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</si>
  <si>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</si>
  <si>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</si>
  <si>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</si>
  <si>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</si>
  <si>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</si>
  <si>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</si>
  <si>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</si>
  <si>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</si>
  <si>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</si>
  <si>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</si>
  <si>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</si>
  <si>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</si>
  <si>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</si>
  <si>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</si>
  <si>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</si>
  <si>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</si>
  <si>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</si>
  <si>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</si>
  <si>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</si>
  <si>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</si>
  <si>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</si>
  <si>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</si>
  <si>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</si>
  <si>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</si>
  <si>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</si>
  <si>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</si>
  <si>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</si>
  <si>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</si>
  <si>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</si>
  <si>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</si>
  <si>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</si>
  <si>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</si>
  <si>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</si>
  <si>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</si>
  <si>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</si>
  <si>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</si>
  <si>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</si>
  <si>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</si>
  <si>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</si>
  <si>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</si>
  <si>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</si>
  <si>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</si>
  <si>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</si>
  <si>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</si>
  <si>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</si>
  <si>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</si>
  <si>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</si>
  <si>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</si>
  <si>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</si>
  <si>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</si>
  <si>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</si>
  <si>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</si>
  <si>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</si>
  <si>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</si>
  <si>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</si>
  <si>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</si>
  <si>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</si>
  <si>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</si>
  <si>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</si>
  <si>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</si>
  <si>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</si>
  <si>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</si>
  <si>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</si>
  <si>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</si>
  <si>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</si>
  <si>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</si>
  <si>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</si>
  <si>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</si>
  <si>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</si>
  <si>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</si>
  <si>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</si>
  <si>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</si>
  <si>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</si>
  <si>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</si>
  <si>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</si>
  <si>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</si>
  <si>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</si>
  <si>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</si>
  <si>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</si>
  <si>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</si>
  <si>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</si>
  <si>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</si>
  <si>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</si>
  <si>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</si>
  <si>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</si>
  <si>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</si>
  <si>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</si>
  <si>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</si>
  <si>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</si>
  <si>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</si>
  <si>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</si>
  <si>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</si>
  <si>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</si>
  <si>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</si>
  <si>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</si>
  <si>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</si>
  <si>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</si>
  <si>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</si>
  <si>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</si>
  <si>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</si>
  <si>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</si>
  <si>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</si>
  <si>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</si>
  <si>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</si>
  <si>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</si>
  <si>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</si>
  <si>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</si>
  <si>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</si>
  <si>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</si>
  <si>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</si>
  <si>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</si>
  <si>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</si>
  <si>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</si>
  <si>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</si>
  <si>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</si>
  <si>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</si>
  <si>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</si>
  <si>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</si>
  <si>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</si>
  <si>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</si>
  <si>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</si>
  <si>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</si>
  <si>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</si>
  <si>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</si>
  <si>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</si>
  <si>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</si>
  <si>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</si>
  <si>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</si>
  <si>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</si>
  <si>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</si>
  <si>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</si>
  <si>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</si>
  <si>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</si>
  <si>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</si>
  <si>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</si>
  <si>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</si>
  <si>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</si>
  <si>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</si>
  <si>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</si>
  <si>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</si>
  <si>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</si>
  <si>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</si>
  <si>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</si>
  <si>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</si>
  <si>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</si>
  <si>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</si>
  <si>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</si>
  <si>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</si>
  <si>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</si>
  <si>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</si>
  <si>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</si>
  <si>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</si>
  <si>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</si>
  <si>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</si>
  <si>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</si>
  <si>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</si>
  <si>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</si>
  <si>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</si>
  <si>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</si>
  <si>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</si>
  <si>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</si>
  <si>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</si>
  <si>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</si>
  <si>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</si>
  <si>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</si>
  <si>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</si>
  <si>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</si>
  <si>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</si>
  <si>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</si>
  <si>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</si>
  <si>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</si>
  <si>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</si>
  <si>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</si>
  <si>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</si>
  <si>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</si>
  <si>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</si>
  <si>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</si>
  <si>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</si>
  <si>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</si>
  <si>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</si>
  <si>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</si>
  <si>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</si>
  <si>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</si>
  <si>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</si>
  <si>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</si>
  <si>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</si>
  <si>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</si>
  <si>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</si>
  <si>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</si>
  <si>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</si>
  <si>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</si>
  <si>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</si>
  <si>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</si>
  <si>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</si>
  <si>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</si>
  <si>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</si>
  <si>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</si>
  <si>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</si>
  <si>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</si>
  <si>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</si>
  <si>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</si>
  <si>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</si>
  <si>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</si>
  <si>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</si>
  <si>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</si>
  <si>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</si>
  <si>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</si>
  <si>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</si>
  <si>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</si>
  <si>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</si>
  <si>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</si>
  <si>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</si>
  <si>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</si>
  <si>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</si>
  <si>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</si>
  <si>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</si>
  <si>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</si>
  <si>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</si>
  <si>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</si>
  <si>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</si>
  <si>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</si>
  <si>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</si>
  <si>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</si>
  <si>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</si>
  <si>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</si>
  <si>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</si>
  <si>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</si>
  <si>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</si>
  <si>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</si>
  <si>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</si>
  <si>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</si>
  <si>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</si>
  <si>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</si>
  <si>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</si>
  <si>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</si>
  <si>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</si>
  <si>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</si>
  <si>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</si>
  <si>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</si>
  <si>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</si>
  <si>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</si>
  <si>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</si>
  <si>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</si>
  <si>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</si>
  <si>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</si>
  <si>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</si>
  <si>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</si>
  <si>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</si>
  <si>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</si>
  <si>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</si>
  <si>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</si>
  <si>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</si>
  <si>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</si>
  <si>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</si>
  <si>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</si>
  <si>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</si>
  <si>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</si>
  <si>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</si>
  <si>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</si>
  <si>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</si>
  <si>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</si>
  <si>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</si>
  <si>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</si>
  <si>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</si>
  <si>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</si>
  <si>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</si>
  <si>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</si>
  <si>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</si>
  <si>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</si>
  <si>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</si>
  <si>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</si>
  <si>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</si>
  <si>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</si>
  <si>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</si>
  <si>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</si>
  <si>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</si>
  <si>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</si>
  <si>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</si>
  <si>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</si>
  <si>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</si>
  <si>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</si>
  <si>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</si>
  <si>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</si>
  <si>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</si>
  <si>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</si>
  <si>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</si>
  <si>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</si>
  <si>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</si>
  <si>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</si>
  <si>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</si>
  <si>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</si>
  <si>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</si>
  <si>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</si>
  <si>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</si>
  <si>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</si>
  <si>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</si>
  <si>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</si>
  <si>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</si>
  <si>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</si>
  <si>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</si>
  <si>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</si>
  <si>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</si>
  <si>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</si>
  <si>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</si>
  <si>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</si>
  <si>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</si>
  <si>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</si>
  <si>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</si>
  <si>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</si>
  <si>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</si>
  <si>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</si>
  <si>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</si>
  <si>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</si>
  <si>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</si>
  <si>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</si>
  <si>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</si>
  <si>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</si>
  <si>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</si>
  <si>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</si>
  <si>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</si>
  <si>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</si>
  <si>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</si>
  <si>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</si>
  <si>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</si>
  <si>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</si>
  <si>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</si>
  <si>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</si>
  <si>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</si>
  <si>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</si>
  <si>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</si>
  <si>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</si>
  <si>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</si>
  <si>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</si>
  <si>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</si>
  <si>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</si>
  <si>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</si>
  <si>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</si>
  <si>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</si>
  <si>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</si>
  <si>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</si>
  <si>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</si>
  <si>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</si>
  <si>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</si>
  <si>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</si>
  <si>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</si>
  <si>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</si>
  <si>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</si>
  <si>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</si>
  <si>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</si>
  <si>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</si>
  <si>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</si>
  <si>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</si>
  <si>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</si>
  <si>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</si>
  <si>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</si>
  <si>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</si>
  <si>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</si>
  <si>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</si>
  <si>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</si>
  <si>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</si>
  <si>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</si>
  <si>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</si>
  <si>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</si>
  <si>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</si>
  <si>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</si>
  <si>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</si>
  <si>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</si>
  <si>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</si>
  <si>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</si>
  <si>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</si>
  <si>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</si>
  <si>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</si>
  <si>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</si>
  <si>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</si>
  <si>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</si>
  <si>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</si>
  <si>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</si>
  <si>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</si>
  <si>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</si>
  <si>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</si>
  <si>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</si>
  <si>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</si>
  <si>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</si>
  <si>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</si>
  <si>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</si>
  <si>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</si>
  <si>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</si>
  <si>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</si>
  <si>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</si>
  <si>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</si>
  <si>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</si>
  <si>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</si>
  <si>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</si>
  <si>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</si>
  <si>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</si>
  <si>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</si>
  <si>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</si>
  <si>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</si>
  <si>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</si>
  <si>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</si>
  <si>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</si>
  <si>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</si>
  <si>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</si>
  <si>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</si>
  <si>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</si>
  <si>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</si>
  <si>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</si>
  <si>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</si>
  <si>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</si>
  <si>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</si>
  <si>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</si>
  <si>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</si>
  <si>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</si>
  <si>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</si>
  <si>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</si>
  <si>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</si>
  <si>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</si>
  <si>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</si>
  <si>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</si>
  <si>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</si>
  <si>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</si>
  <si>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</si>
  <si>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</si>
  <si>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</si>
  <si>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</si>
  <si>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</si>
  <si>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</si>
  <si>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</si>
  <si>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</si>
  <si>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</si>
  <si>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</si>
  <si>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</si>
  <si>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</si>
  <si>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</si>
  <si>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</si>
  <si>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</si>
  <si>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</si>
  <si>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</si>
  <si>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</si>
  <si>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</si>
  <si>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</si>
  <si>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</si>
  <si>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</si>
  <si>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</si>
  <si>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</si>
  <si>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</si>
  <si>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</si>
  <si>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</si>
  <si>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</si>
  <si>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</si>
  <si>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</si>
  <si>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</si>
  <si>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</si>
  <si>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</si>
  <si>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</si>
  <si>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</si>
  <si>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</si>
  <si>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</si>
  <si>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</si>
  <si>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</si>
  <si>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</si>
  <si>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</si>
  <si>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</si>
  <si>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</si>
  <si>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</si>
  <si>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</si>
  <si>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</si>
  <si>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</si>
  <si>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</si>
  <si>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</si>
  <si>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</si>
  <si>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</si>
  <si>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</si>
  <si>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</si>
  <si>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</si>
  <si>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</si>
  <si>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</si>
  <si>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</si>
  <si>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</si>
  <si>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</si>
  <si>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</si>
  <si>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</si>
  <si>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</si>
  <si>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</si>
  <si>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</si>
  <si>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</si>
  <si>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</si>
  <si>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</si>
  <si>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</si>
  <si>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</si>
  <si>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</si>
  <si>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</si>
  <si>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</si>
  <si>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</si>
  <si>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</si>
  <si>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</si>
  <si>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</si>
  <si>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</si>
  <si>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</si>
  <si>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</si>
  <si>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</si>
  <si>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</si>
  <si>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</si>
  <si>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</si>
  <si>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</si>
  <si>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</si>
  <si>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</si>
  <si>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</si>
  <si>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</si>
  <si>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</si>
  <si>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</si>
  <si>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</si>
  <si>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</si>
  <si>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</si>
  <si>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</si>
  <si>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</si>
  <si>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</si>
  <si>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</si>
  <si>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</si>
  <si>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</si>
  <si>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</si>
  <si>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</si>
  <si>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</si>
  <si>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</si>
  <si>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</si>
  <si>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</si>
  <si>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</si>
  <si>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</si>
  <si>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</si>
  <si>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</si>
  <si>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</si>
  <si>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</si>
  <si>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</si>
  <si>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</si>
  <si>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</si>
  <si>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</si>
  <si>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</si>
  <si>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</si>
  <si>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</si>
  <si>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</si>
  <si>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</si>
  <si>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</si>
  <si>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</si>
  <si>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</si>
  <si>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</si>
  <si>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</si>
  <si>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</si>
  <si>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</si>
  <si>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</si>
  <si>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</si>
  <si>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</si>
  <si>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</si>
  <si>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</si>
  <si>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</si>
  <si>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</si>
  <si>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</si>
  <si>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</si>
  <si>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</si>
  <si>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</si>
  <si>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</si>
  <si>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</si>
  <si>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</si>
  <si>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</si>
  <si>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</si>
  <si>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</si>
  <si>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</si>
  <si>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</si>
  <si>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</si>
  <si>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</si>
  <si>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</si>
  <si>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</si>
  <si>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</si>
  <si>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</si>
  <si>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</si>
  <si>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</si>
  <si>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</si>
  <si>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</si>
  <si>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</si>
  <si>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</si>
  <si>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</si>
  <si>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</si>
  <si>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</si>
  <si>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</si>
  <si>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</si>
  <si>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</si>
  <si>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</si>
  <si>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</si>
  <si>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</si>
  <si>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</si>
  <si>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</si>
  <si>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</si>
  <si>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</si>
  <si>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</si>
  <si>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</si>
  <si>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</si>
  <si>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</si>
  <si>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</si>
  <si>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</si>
  <si>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</si>
  <si>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</si>
  <si>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</si>
  <si>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</si>
  <si>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</si>
  <si>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</si>
  <si>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</si>
  <si>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</si>
  <si>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</si>
  <si>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</si>
  <si>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</si>
  <si>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</si>
  <si>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</si>
  <si>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</si>
  <si>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</si>
  <si>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</si>
  <si>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</si>
  <si>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</si>
  <si>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</si>
  <si>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</si>
  <si>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</si>
  <si>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</si>
  <si>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</si>
  <si>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</si>
  <si>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</si>
  <si>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</si>
  <si>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</si>
  <si>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</si>
  <si>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</si>
  <si>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</si>
  <si>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</si>
  <si>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</si>
  <si>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</si>
  <si>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</si>
  <si>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</si>
  <si>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</si>
  <si>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</si>
  <si>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</si>
  <si>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</si>
  <si>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</si>
  <si>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</si>
  <si>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</si>
  <si>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</si>
  <si>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</si>
  <si>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</si>
  <si>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</si>
  <si>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</si>
  <si>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</si>
  <si>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</si>
  <si>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</si>
  <si>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</si>
  <si>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</si>
  <si>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</si>
  <si>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</si>
  <si>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</si>
  <si>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</si>
  <si>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</si>
  <si>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</si>
  <si>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</si>
  <si>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</si>
  <si>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</si>
  <si>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</si>
  <si>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</si>
  <si>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</si>
  <si>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</si>
  <si>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</si>
  <si>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</si>
  <si>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</si>
  <si>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</si>
  <si>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</si>
  <si>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</si>
  <si>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</si>
  <si>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</si>
  <si>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</si>
  <si>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</si>
  <si>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</si>
  <si>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</si>
  <si>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</si>
  <si>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</si>
  <si>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</si>
  <si>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</si>
  <si>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</si>
  <si>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</si>
  <si>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</si>
  <si>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</si>
  <si>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</si>
  <si>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</si>
  <si>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</si>
  <si>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</si>
  <si>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</si>
  <si>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</si>
  <si>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</si>
  <si>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</si>
  <si>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</si>
  <si>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</si>
  <si>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</si>
  <si>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</si>
  <si>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</si>
  <si>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</si>
  <si>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</si>
  <si>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</si>
  <si>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</si>
  <si>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</si>
  <si>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</si>
  <si>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</si>
  <si>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</si>
  <si>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</si>
  <si>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</si>
  <si>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</si>
  <si>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</si>
  <si>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</si>
  <si>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</si>
  <si>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</si>
  <si>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</si>
  <si>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</si>
  <si>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</si>
  <si>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</si>
  <si>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</si>
  <si>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</si>
  <si>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</si>
  <si>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</si>
  <si>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</si>
  <si>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</si>
  <si>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</si>
  <si>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</si>
  <si>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</si>
  <si>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</si>
  <si>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</si>
  <si>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</si>
  <si>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</si>
  <si>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</si>
  <si>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</si>
  <si>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</si>
  <si>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</si>
  <si>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</si>
  <si>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</si>
  <si>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</si>
  <si>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</si>
  <si>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</si>
  <si>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</si>
  <si>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</si>
  <si>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</si>
  <si>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</si>
  <si>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</si>
  <si>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</si>
  <si>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</si>
  <si>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</si>
  <si>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</si>
  <si>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</si>
  <si>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</si>
  <si>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</si>
  <si>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</si>
  <si>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</si>
  <si>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</si>
  <si>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</si>
  <si>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</si>
  <si>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</si>
  <si>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</si>
  <si>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</si>
  <si>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</si>
  <si>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</si>
  <si>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</si>
  <si>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</si>
  <si>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</si>
  <si>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</si>
  <si>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</si>
  <si>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</si>
  <si>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</si>
  <si>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</si>
  <si>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</si>
  <si>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</si>
  <si>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</si>
  <si>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</si>
  <si>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</si>
  <si>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</si>
  <si>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</si>
  <si>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</si>
  <si>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</si>
  <si>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</si>
  <si>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</si>
  <si>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</si>
  <si>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</si>
  <si>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</si>
  <si>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</si>
  <si>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</si>
  <si>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</si>
  <si>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</si>
  <si>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</si>
  <si>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</si>
  <si>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</si>
  <si>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</si>
  <si>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</si>
  <si>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</si>
  <si>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</si>
  <si>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</si>
  <si>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</si>
  <si>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</si>
  <si>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</si>
  <si>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</si>
  <si>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</si>
  <si>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</si>
  <si>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</si>
  <si>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</si>
  <si>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</si>
  <si>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</si>
  <si>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</si>
  <si>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</si>
  <si>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</si>
  <si>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</si>
  <si>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</si>
  <si>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</si>
  <si>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</si>
  <si>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</si>
  <si>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</si>
  <si>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</si>
  <si>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</si>
  <si>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</si>
  <si>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</si>
  <si>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</si>
  <si>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</si>
  <si>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</si>
  <si>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</si>
  <si>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</si>
  <si>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</si>
  <si>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</si>
  <si>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</si>
  <si>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</si>
  <si>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</si>
  <si>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</si>
  <si>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</si>
  <si>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</si>
  <si>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</si>
  <si>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</si>
  <si>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</si>
  <si>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</si>
  <si>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</si>
  <si>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</si>
  <si>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</si>
  <si>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</si>
  <si>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</si>
  <si>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</si>
  <si>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</si>
  <si>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</si>
  <si>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</si>
  <si>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</si>
  <si>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</si>
  <si>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</si>
  <si>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</si>
  <si>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</si>
  <si>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</si>
  <si>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</si>
  <si>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</si>
  <si>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</si>
  <si>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</si>
  <si>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</si>
  <si>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</si>
  <si>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</si>
  <si>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</si>
  <si>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</si>
  <si>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</si>
  <si>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</si>
  <si>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</si>
  <si>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</si>
  <si>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</si>
  <si>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</si>
  <si>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</si>
  <si>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</si>
  <si>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</si>
  <si>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</si>
  <si>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</si>
  <si>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</si>
  <si>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</si>
  <si>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</si>
  <si>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</si>
  <si>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</si>
  <si>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</si>
  <si>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</si>
  <si>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</si>
  <si>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</si>
  <si>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</si>
  <si>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</si>
  <si>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</si>
  <si>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</si>
  <si>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</si>
  <si>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</si>
  <si>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</si>
  <si>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</si>
  <si>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</si>
  <si>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</si>
  <si>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</si>
  <si>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</si>
  <si>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</si>
  <si>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</si>
  <si>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</si>
  <si>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</si>
  <si>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</si>
  <si>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</si>
  <si>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</si>
  <si>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</si>
  <si>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</si>
  <si>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</si>
  <si>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</si>
  <si>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</si>
  <si>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</si>
  <si>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</si>
  <si>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</si>
  <si>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</si>
  <si>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</si>
  <si>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</si>
  <si>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</si>
  <si>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</si>
  <si>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</si>
  <si>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</si>
  <si>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</si>
  <si>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</si>
  <si>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</si>
  <si>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</si>
  <si>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</si>
  <si>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</si>
  <si>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</si>
  <si>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</si>
  <si>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</si>
  <si>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</si>
  <si>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</si>
  <si>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</si>
  <si>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</si>
  <si>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</si>
  <si>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</si>
  <si>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</si>
  <si>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</si>
  <si>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</si>
  <si>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</si>
  <si>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</si>
  <si>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</si>
  <si>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</si>
  <si>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</si>
  <si>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</si>
  <si>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</si>
  <si>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</si>
  <si>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</si>
  <si>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</si>
  <si>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</si>
  <si>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</si>
  <si>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</si>
  <si>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</si>
  <si>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</si>
  <si>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</si>
  <si>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</si>
  <si>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</si>
  <si>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</si>
  <si>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</si>
  <si>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</si>
  <si>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</si>
  <si>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</si>
  <si>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</si>
  <si>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</si>
  <si>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</si>
  <si>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</si>
  <si>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</si>
  <si>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</si>
  <si>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</si>
  <si>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</si>
  <si>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</si>
  <si>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</si>
  <si>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</si>
  <si>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</si>
  <si>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</si>
  <si>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</si>
  <si>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</si>
  <si>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</si>
  <si>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</si>
  <si>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</si>
  <si>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</si>
  <si>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</si>
  <si>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</si>
  <si>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</si>
  <si>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</si>
  <si>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</si>
  <si>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</si>
  <si>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</si>
  <si>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</si>
  <si>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</si>
  <si>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</si>
  <si>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</si>
  <si>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</si>
  <si>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</si>
  <si>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</si>
  <si>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</si>
  <si>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</si>
  <si>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</si>
  <si>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</si>
  <si>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</si>
  <si>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</si>
  <si>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</si>
  <si>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</si>
  <si>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</si>
  <si>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</si>
  <si>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</si>
  <si>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</si>
  <si>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</si>
  <si>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</si>
  <si>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</si>
  <si>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</si>
  <si>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</si>
  <si>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</si>
  <si>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</si>
  <si>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</si>
  <si>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</si>
  <si>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</si>
  <si>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</si>
  <si>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</si>
  <si>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</si>
  <si>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</si>
  <si>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</si>
  <si>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</si>
  <si>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</si>
  <si>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</si>
  <si>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</si>
  <si>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</si>
  <si>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</si>
  <si>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</si>
  <si>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</si>
  <si>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</si>
  <si>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</si>
  <si>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</si>
  <si>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</si>
  <si>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</si>
  <si>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</si>
  <si>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</si>
  <si>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</si>
  <si>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</si>
  <si>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</si>
  <si>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</si>
  <si>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</si>
  <si>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</si>
  <si>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</si>
  <si>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</si>
  <si>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</si>
  <si>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</si>
  <si>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</si>
  <si>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</si>
  <si>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</si>
  <si>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</si>
  <si>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</si>
  <si>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</si>
  <si>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</si>
  <si>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</si>
  <si>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</si>
  <si>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</si>
  <si>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</si>
  <si>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</si>
  <si>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</si>
  <si>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</si>
  <si>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</si>
  <si>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</si>
  <si>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</si>
  <si>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</si>
  <si>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</si>
  <si>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</si>
  <si>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</si>
  <si>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</si>
  <si>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</si>
  <si>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</si>
  <si>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</si>
  <si>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</si>
  <si>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</si>
  <si>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</si>
  <si>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</si>
  <si>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</si>
  <si>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</si>
  <si>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</si>
  <si>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</si>
  <si>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</si>
  <si>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</si>
  <si>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</si>
  <si>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</si>
  <si>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</si>
  <si>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</si>
  <si>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</si>
  <si>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</si>
  <si>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</si>
  <si>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</si>
  <si>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</si>
  <si>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</si>
  <si>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</si>
  <si>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</si>
  <si>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</si>
  <si>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</si>
  <si>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</si>
  <si>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</si>
  <si>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</si>
  <si>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</si>
  <si>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</si>
  <si>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</si>
  <si>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</si>
  <si>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</si>
  <si>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</si>
  <si>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</si>
  <si>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</si>
  <si>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</si>
  <si>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</si>
  <si>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</si>
  <si>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</si>
  <si>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</si>
  <si>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</si>
  <si>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</si>
  <si>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</si>
  <si>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</si>
  <si>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</si>
  <si>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</si>
  <si>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</si>
  <si>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</si>
  <si>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</si>
  <si>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</si>
  <si>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</si>
  <si>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</si>
  <si>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</si>
  <si>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</si>
  <si>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</si>
  <si>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</si>
  <si>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</si>
  <si>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</si>
  <si>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</si>
  <si>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</si>
  <si>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</si>
  <si>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</si>
  <si>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</si>
  <si>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</si>
  <si>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</si>
  <si>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</si>
  <si>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</si>
  <si>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</si>
  <si>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</si>
  <si>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</si>
  <si>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</si>
  <si>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</si>
  <si>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</si>
  <si>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</si>
  <si>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</si>
  <si>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</si>
  <si>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</si>
  <si>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</si>
  <si>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</si>
  <si>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</si>
  <si>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</si>
  <si>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</si>
  <si>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</si>
  <si>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</si>
  <si>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</si>
  <si>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</si>
  <si>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</si>
  <si>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</si>
  <si>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</si>
  <si>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</si>
  <si>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</si>
  <si>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</si>
  <si>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</si>
  <si>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</si>
  <si>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</si>
  <si>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</si>
  <si>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</si>
  <si>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</si>
  <si>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</si>
  <si>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</si>
  <si>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</si>
  <si>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</si>
  <si>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</si>
  <si>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</si>
  <si>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</si>
  <si>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</si>
  <si>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</si>
  <si>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</si>
  <si>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</si>
  <si>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</si>
  <si>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</si>
  <si>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</si>
  <si>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</si>
  <si>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</si>
  <si>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</si>
  <si>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</si>
  <si>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</si>
  <si>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</si>
  <si>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</si>
  <si>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</si>
  <si>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</si>
  <si>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</si>
  <si>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</si>
  <si>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</si>
  <si>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</si>
  <si>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</si>
  <si>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</si>
  <si>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</si>
  <si>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</si>
  <si>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</si>
  <si>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</si>
  <si>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</si>
  <si>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</si>
  <si>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</si>
  <si>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</si>
  <si>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</si>
  <si>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</si>
  <si>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</si>
  <si>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</si>
  <si>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</si>
  <si>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</si>
  <si>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</si>
  <si>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</si>
  <si>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</si>
  <si>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</si>
  <si>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</si>
  <si>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</si>
  <si>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</si>
  <si>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</si>
  <si>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</si>
  <si>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</si>
  <si>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</si>
  <si>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</si>
  <si>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</si>
  <si>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</si>
  <si>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</si>
  <si>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</si>
  <si>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</si>
  <si>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</si>
  <si>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</si>
  <si>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</si>
  <si>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</si>
  <si>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</si>
  <si>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</si>
  <si>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</si>
  <si>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</si>
  <si>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</si>
  <si>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</si>
  <si>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</si>
  <si>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</si>
  <si>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</si>
  <si>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</si>
  <si>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</si>
  <si>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</si>
  <si>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</si>
  <si>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</si>
  <si>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</si>
  <si>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</si>
  <si>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</si>
  <si>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</si>
  <si>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</si>
  <si>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</si>
  <si>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</si>
  <si>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</si>
  <si>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</si>
  <si>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</si>
  <si>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</si>
  <si>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</si>
  <si>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</si>
  <si>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</si>
  <si>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</si>
  <si>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</si>
  <si>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</si>
  <si>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</si>
  <si>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</si>
  <si>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</si>
  <si>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</si>
  <si>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</si>
  <si>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</si>
  <si>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</si>
  <si>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</si>
  <si>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</si>
  <si>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</si>
  <si>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</si>
  <si>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</si>
  <si>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</si>
  <si>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</si>
  <si>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</si>
  <si>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</si>
  <si>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</si>
  <si>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</si>
  <si>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</si>
  <si>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</si>
  <si>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</si>
  <si>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</si>
  <si>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</si>
  <si>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</si>
  <si>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</si>
  <si>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</si>
  <si>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</si>
  <si>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</si>
  <si>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</si>
  <si>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</si>
  <si>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</si>
  <si>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</si>
  <si>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</si>
  <si>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</si>
  <si>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</si>
  <si>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</si>
  <si>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</si>
  <si>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</si>
  <si>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</si>
  <si>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</si>
  <si>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</si>
  <si>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</si>
  <si>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</si>
  <si>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</si>
  <si>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</si>
  <si>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</si>
  <si>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</si>
  <si>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</si>
  <si>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</si>
  <si>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</si>
  <si>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</si>
  <si>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</si>
  <si>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</si>
  <si>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</si>
  <si>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</si>
  <si>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</si>
  <si>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</si>
  <si>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</si>
  <si>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</si>
  <si>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</si>
  <si>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</si>
  <si>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</si>
  <si>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</si>
  <si>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</si>
  <si>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</si>
  <si>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</si>
  <si>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</si>
  <si>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</si>
  <si>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</si>
  <si>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</si>
  <si>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</si>
  <si>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</si>
  <si>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</si>
  <si>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</si>
  <si>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</si>
  <si>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</si>
  <si>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</si>
  <si>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</si>
  <si>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</si>
  <si>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</si>
  <si>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</si>
  <si>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</si>
  <si>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</si>
  <si>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</si>
  <si>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</si>
  <si>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</si>
  <si>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</si>
  <si>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</si>
  <si>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</si>
  <si>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</si>
  <si>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</si>
  <si>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</si>
  <si>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</si>
  <si>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</si>
  <si>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</si>
  <si>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</si>
  <si>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</si>
  <si>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</si>
  <si>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</si>
  <si>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</si>
  <si>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</si>
  <si>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</si>
  <si>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</si>
  <si>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</si>
  <si>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</si>
  <si>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</si>
  <si>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</si>
  <si>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</si>
  <si>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</si>
  <si>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</si>
  <si>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</si>
  <si>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</si>
  <si>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</si>
  <si>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</si>
  <si>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</si>
  <si>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</si>
  <si>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</si>
  <si>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</si>
  <si>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</si>
  <si>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</si>
  <si>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</si>
  <si>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</si>
  <si>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</si>
  <si>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</si>
  <si>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</si>
  <si>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</si>
  <si>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</si>
  <si>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</si>
  <si>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</si>
  <si>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</si>
  <si>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</si>
  <si>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</si>
  <si>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</si>
  <si>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</si>
  <si>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</si>
  <si>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</si>
  <si>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</si>
  <si>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</si>
  <si>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</si>
  <si>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</si>
  <si>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</si>
  <si>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</si>
  <si>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</si>
  <si>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</si>
  <si>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</si>
  <si>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</si>
  <si>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</si>
  <si>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</si>
  <si>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</si>
  <si>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</si>
  <si>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</si>
  <si>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</si>
  <si>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</si>
  <si>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</si>
  <si>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</si>
  <si>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</si>
  <si>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</si>
  <si>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</si>
  <si>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</si>
  <si>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</si>
  <si>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</si>
  <si>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</si>
  <si>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</si>
  <si>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</si>
  <si>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</si>
  <si>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</si>
  <si>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</si>
  <si>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</si>
  <si>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</si>
  <si>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</si>
  <si>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</si>
  <si>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</si>
  <si>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</si>
  <si>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</si>
  <si>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</si>
  <si>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</si>
  <si>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</si>
  <si>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</si>
  <si>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</si>
  <si>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</si>
  <si>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</si>
  <si>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</si>
  <si>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</si>
  <si>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</si>
  <si>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</si>
  <si>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</si>
  <si>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</si>
  <si>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</si>
  <si>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</si>
  <si>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</si>
  <si>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</si>
  <si>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</si>
  <si>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</si>
  <si>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</si>
  <si>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</si>
  <si>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</si>
  <si>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</si>
  <si>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</si>
  <si>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</si>
  <si>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</si>
  <si>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</si>
  <si>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</si>
  <si>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</si>
  <si>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</si>
  <si>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</si>
  <si>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</si>
  <si>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</si>
  <si>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</si>
  <si>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</si>
  <si>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</si>
  <si>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</si>
  <si>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</si>
  <si>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</si>
  <si>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</si>
  <si>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</si>
  <si>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</si>
  <si>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</si>
  <si>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</si>
  <si>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</si>
  <si>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</si>
  <si>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</si>
  <si>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</si>
  <si>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</si>
  <si>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</si>
  <si>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</si>
  <si>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</si>
  <si>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</si>
  <si>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</si>
  <si>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</si>
  <si>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</si>
  <si>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</si>
  <si>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</si>
  <si>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</si>
  <si>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</si>
  <si>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</si>
  <si>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</si>
  <si>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</si>
  <si>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</si>
  <si>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</si>
  <si>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</si>
  <si>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</si>
  <si>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</si>
  <si>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</si>
  <si>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</si>
  <si>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</si>
  <si>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</si>
  <si>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</si>
  <si>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</si>
  <si>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</si>
  <si>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</si>
  <si>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</si>
  <si>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</si>
  <si>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</si>
  <si>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</si>
  <si>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</si>
  <si>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</si>
  <si>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</si>
  <si>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</si>
  <si>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</si>
  <si>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</si>
  <si>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</si>
  <si>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</si>
  <si>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</si>
  <si>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</si>
  <si>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</si>
  <si>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</si>
  <si>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</si>
  <si>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</si>
  <si>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</si>
  <si>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</si>
  <si>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</si>
  <si>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</si>
  <si>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</si>
  <si>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</si>
  <si>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</si>
  <si>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</si>
  <si>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</si>
  <si>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</si>
  <si>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</si>
  <si>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</si>
  <si>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</si>
  <si>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</si>
  <si>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</si>
  <si>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</si>
  <si>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</si>
  <si>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</si>
  <si>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</si>
  <si>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</si>
  <si>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</si>
  <si>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</si>
  <si>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</si>
  <si>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</si>
  <si>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</si>
  <si>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</si>
  <si>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</si>
  <si>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</si>
  <si>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</si>
  <si>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</si>
  <si>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</si>
  <si>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</si>
  <si>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</si>
  <si>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</si>
  <si>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</si>
  <si>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</si>
  <si>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</si>
  <si>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</si>
  <si>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</si>
  <si>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</si>
  <si>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</si>
  <si>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</si>
  <si>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</si>
  <si>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</si>
  <si>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</si>
  <si>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</si>
  <si>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</si>
  <si>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</si>
  <si>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</si>
  <si>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</si>
  <si>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</si>
  <si>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</si>
  <si>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</si>
  <si>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</si>
  <si>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</si>
  <si>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</si>
  <si>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</si>
  <si>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</si>
  <si>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</si>
  <si>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</si>
  <si>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</si>
  <si>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</si>
  <si>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</si>
  <si>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</si>
  <si>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</si>
  <si>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</si>
  <si>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</si>
  <si>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</si>
  <si>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</si>
  <si>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</si>
  <si>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</si>
  <si>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</si>
  <si>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</si>
  <si>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</si>
  <si>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</si>
  <si>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</si>
  <si>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</si>
  <si>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</si>
  <si>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</si>
  <si>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</si>
  <si>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</si>
  <si>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</si>
  <si>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</si>
  <si>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</si>
  <si>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</si>
  <si>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</si>
  <si>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</si>
  <si>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</si>
  <si>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</si>
  <si>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</si>
  <si>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</si>
  <si>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</si>
  <si>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</si>
  <si>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</si>
  <si>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</si>
  <si>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</si>
  <si>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</si>
  <si>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</si>
  <si>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</si>
  <si>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</si>
  <si>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</si>
  <si>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</si>
  <si>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</si>
  <si>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</si>
  <si>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</si>
  <si>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</si>
  <si>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</si>
  <si>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</si>
  <si>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</si>
  <si>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</si>
  <si>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</si>
  <si>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</si>
  <si>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</si>
  <si>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</si>
  <si>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</si>
  <si>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</si>
  <si>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</si>
  <si>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</si>
  <si>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</si>
  <si>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</si>
  <si>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</si>
  <si>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</si>
  <si>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</si>
  <si>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</si>
  <si>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</si>
  <si>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</si>
  <si>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</si>
  <si>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</si>
  <si>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</si>
  <si>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</si>
  <si>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</si>
  <si>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</si>
  <si>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</si>
  <si>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</si>
  <si>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</si>
  <si>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</si>
  <si>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</si>
  <si>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</si>
  <si>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</si>
  <si>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</si>
  <si>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</si>
  <si>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</si>
  <si>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</si>
  <si>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</si>
  <si>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</si>
  <si>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</si>
  <si>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</si>
  <si>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</si>
  <si>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</si>
  <si>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</si>
  <si>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</si>
  <si>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</si>
  <si>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</si>
  <si>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</si>
  <si>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</si>
  <si>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</si>
  <si>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</si>
  <si>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</si>
  <si>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</si>
  <si>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</si>
  <si>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</si>
  <si>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</si>
  <si>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</si>
  <si>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</si>
  <si>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</si>
  <si>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</si>
  <si>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</si>
  <si>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</si>
  <si>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</si>
  <si>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</si>
  <si>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</si>
  <si>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</si>
  <si>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</si>
  <si>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</si>
  <si>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</si>
  <si>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</si>
  <si>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</si>
  <si>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</si>
  <si>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</si>
  <si>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</si>
  <si>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</si>
  <si>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</si>
  <si>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</si>
  <si>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</si>
  <si>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</si>
  <si>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</si>
  <si>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</si>
  <si>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</si>
  <si>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</si>
  <si>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</si>
  <si>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</si>
  <si>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</si>
  <si>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</si>
  <si>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</si>
  <si>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</si>
  <si>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</si>
  <si>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</si>
  <si>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</si>
  <si>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</si>
  <si>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</si>
  <si>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</si>
  <si>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</si>
  <si>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</si>
  <si>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</si>
  <si>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</si>
  <si>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</si>
  <si>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</si>
  <si>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</si>
  <si>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</si>
  <si>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</si>
  <si>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</si>
  <si>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</si>
  <si>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</si>
  <si>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</si>
  <si>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</si>
  <si>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</si>
  <si>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</si>
  <si>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</si>
  <si>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</si>
  <si>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</si>
  <si>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</si>
  <si>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</si>
  <si>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</si>
  <si>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</si>
  <si>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</si>
  <si>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</si>
  <si>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</si>
  <si>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</si>
  <si>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</si>
  <si>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</si>
  <si>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</si>
  <si>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</si>
  <si>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</si>
  <si>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</si>
  <si>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</si>
  <si>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</si>
  <si>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</si>
  <si>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</si>
  <si>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</si>
  <si>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</si>
  <si>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</si>
  <si>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</si>
  <si>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</si>
  <si>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</si>
  <si>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</si>
  <si>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</si>
  <si>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</si>
  <si>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</si>
  <si>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</si>
  <si>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</si>
  <si>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</si>
  <si>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</si>
  <si>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</si>
  <si>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</si>
  <si>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</si>
  <si>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</si>
  <si>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</si>
  <si>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</si>
  <si>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</si>
  <si>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</si>
  <si>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</si>
  <si>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</si>
  <si>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</si>
  <si>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</si>
  <si>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</si>
  <si>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</si>
  <si>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</si>
  <si>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</si>
  <si>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</si>
  <si>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</si>
  <si>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</si>
  <si>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</si>
  <si>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</si>
  <si>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</si>
  <si>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</si>
  <si>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</si>
  <si>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</si>
  <si>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</si>
  <si>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</si>
  <si>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</si>
  <si>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</si>
  <si>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</si>
  <si>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</si>
  <si>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</si>
  <si>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</si>
  <si>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</si>
  <si>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</si>
  <si>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</si>
  <si>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</si>
  <si>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</si>
  <si>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</si>
  <si>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</si>
  <si>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</si>
  <si>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</si>
  <si>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</si>
  <si>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</si>
  <si>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</si>
  <si>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</si>
  <si>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</si>
  <si>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</si>
  <si>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</si>
  <si>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</si>
  <si>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</si>
  <si>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</si>
  <si>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</si>
  <si>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</si>
  <si>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</si>
  <si>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</si>
  <si>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</si>
  <si>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</si>
  <si>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</si>
  <si>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</si>
  <si>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</si>
  <si>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</si>
  <si>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</si>
  <si>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</si>
  <si>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</si>
  <si>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</si>
  <si>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</si>
  <si>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</si>
  <si>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</si>
  <si>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</si>
  <si>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</si>
  <si>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</si>
  <si>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</si>
  <si>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</si>
  <si>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</si>
  <si>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</si>
  <si>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</si>
  <si>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</si>
  <si>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</si>
  <si>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</si>
  <si>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</si>
  <si>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</si>
  <si>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</si>
  <si>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</si>
  <si>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</si>
  <si>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</si>
  <si>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</si>
  <si>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</si>
  <si>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</si>
  <si>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</si>
  <si>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</si>
  <si>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</si>
  <si>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</si>
  <si>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</si>
  <si>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</si>
  <si>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</si>
  <si>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</si>
  <si>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</si>
  <si>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</si>
  <si>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</si>
  <si>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</si>
  <si>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</si>
  <si>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</si>
  <si>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</si>
  <si>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</si>
  <si>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</si>
  <si>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</si>
  <si>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</si>
  <si>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</si>
  <si>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</si>
  <si>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</si>
  <si>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</si>
  <si>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</si>
  <si>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</si>
  <si>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</si>
  <si>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</si>
  <si>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</si>
  <si>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</si>
  <si>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</si>
  <si>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</si>
  <si>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</si>
  <si>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</si>
  <si>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</si>
  <si>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</si>
  <si>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</si>
  <si>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</si>
  <si>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</si>
  <si>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</si>
  <si>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</si>
  <si>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</si>
  <si>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</si>
  <si>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</si>
  <si>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</si>
  <si>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</si>
  <si>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</si>
  <si>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</si>
  <si>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</si>
  <si>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</si>
  <si>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</si>
  <si>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</si>
  <si>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</si>
  <si>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</si>
  <si>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</si>
  <si>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</si>
  <si>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</si>
  <si>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</si>
  <si>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</si>
  <si>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</si>
  <si>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</si>
  <si>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</si>
  <si>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</si>
  <si>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</si>
  <si>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</si>
  <si>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</si>
  <si>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</si>
  <si>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</si>
  <si>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</si>
  <si>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</si>
  <si>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</si>
  <si>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</si>
  <si>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</si>
  <si>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</si>
  <si>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</si>
  <si>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</si>
  <si>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</si>
  <si>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</si>
  <si>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</si>
  <si>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</si>
  <si>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</si>
  <si>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</si>
  <si>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</si>
  <si>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</si>
  <si>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</si>
  <si>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</si>
  <si>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</si>
  <si>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</si>
  <si>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</si>
  <si>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</si>
  <si>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</si>
  <si>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</si>
  <si>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</si>
  <si>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</si>
  <si>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</si>
  <si>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</si>
  <si>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</si>
  <si>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</si>
  <si>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</si>
  <si>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</si>
  <si>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</si>
  <si>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</si>
  <si>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</si>
  <si>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</si>
  <si>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</si>
  <si>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</si>
  <si>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</si>
  <si>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</si>
  <si>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</si>
  <si>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</si>
  <si>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</si>
  <si>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</si>
  <si>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</si>
  <si>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</si>
  <si>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</si>
  <si>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</si>
  <si>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</si>
  <si>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</si>
  <si>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</si>
  <si>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</si>
  <si>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</si>
  <si>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</si>
  <si>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</si>
  <si>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</si>
  <si>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</si>
  <si>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</si>
  <si>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</si>
  <si>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</si>
  <si>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</si>
  <si>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</si>
  <si>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</si>
  <si>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</si>
  <si>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</si>
  <si>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</si>
  <si>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</si>
  <si>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</si>
  <si>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</si>
  <si>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</si>
  <si>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</si>
  <si>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</si>
  <si>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</si>
  <si>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</si>
  <si>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</si>
  <si>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</si>
  <si>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</si>
  <si>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</si>
  <si>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</si>
  <si>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</si>
  <si>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</si>
  <si>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</si>
  <si>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</si>
  <si>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</si>
  <si>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</si>
  <si>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</si>
  <si>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</si>
  <si>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</si>
  <si>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</si>
  <si>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</si>
  <si>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</si>
  <si>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</si>
  <si>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</si>
  <si>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</si>
  <si>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</si>
  <si>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</si>
  <si>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</si>
  <si>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</si>
  <si>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</si>
  <si>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</si>
  <si>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</si>
  <si>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</si>
  <si>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</si>
  <si>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</si>
  <si>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</si>
  <si>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</si>
  <si>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</si>
  <si>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</si>
  <si>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</si>
  <si>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</si>
  <si>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</si>
  <si>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</si>
  <si>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</si>
  <si>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</si>
  <si>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</si>
  <si>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</si>
  <si>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</si>
  <si>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</si>
  <si>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</si>
  <si>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</si>
  <si>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</si>
  <si>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</si>
  <si>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</si>
  <si>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</si>
  <si>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</si>
  <si>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</si>
  <si>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</si>
  <si>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</si>
  <si>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</si>
  <si>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</si>
  <si>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</si>
  <si>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</si>
  <si>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</si>
  <si>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</si>
  <si>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</si>
  <si>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</si>
  <si>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</si>
  <si>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</si>
  <si>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</si>
  <si>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</si>
  <si>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</si>
  <si>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</si>
  <si>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</si>
  <si>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</si>
  <si>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</si>
  <si>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</si>
  <si>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</si>
  <si>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</si>
  <si>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</si>
  <si>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</si>
  <si>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</si>
  <si>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</si>
  <si>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</si>
  <si>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</si>
  <si>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</si>
  <si>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</si>
  <si>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</si>
  <si>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</si>
  <si>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</si>
  <si>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</si>
  <si>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</si>
  <si>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</si>
  <si>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</si>
  <si>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</si>
  <si>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</si>
  <si>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</si>
  <si>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</si>
  <si>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</si>
  <si>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</si>
  <si>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</si>
  <si>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</si>
  <si>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</si>
  <si>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</si>
  <si>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</si>
  <si>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</si>
  <si>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</si>
  <si>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</si>
  <si>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</si>
  <si>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</si>
  <si>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</si>
  <si>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</si>
  <si>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</si>
  <si>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</si>
  <si>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</si>
  <si>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</si>
  <si>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</si>
  <si>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</si>
  <si>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</si>
  <si>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</si>
  <si>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</si>
  <si>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</si>
  <si>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</si>
  <si>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</si>
  <si>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</si>
  <si>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</si>
  <si>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</si>
  <si>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</si>
  <si>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</si>
  <si>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</si>
  <si>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</si>
  <si>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</si>
  <si>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</si>
  <si>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</si>
  <si>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</si>
  <si>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</si>
  <si>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</si>
  <si>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</si>
  <si>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</si>
  <si>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</si>
  <si>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</si>
  <si>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</si>
  <si>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</si>
  <si>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</si>
  <si>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</si>
  <si>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</si>
  <si>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</si>
  <si>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</si>
  <si>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</si>
  <si>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</si>
  <si>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</si>
  <si>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</si>
  <si>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</si>
  <si>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</si>
  <si>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</si>
  <si>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</si>
  <si>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</si>
  <si>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</si>
  <si>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</si>
  <si>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</si>
  <si>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</si>
  <si>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</si>
  <si>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</si>
  <si>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</si>
  <si>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</si>
  <si>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</si>
  <si>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</si>
  <si>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</si>
  <si>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</si>
  <si>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</si>
  <si>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</si>
  <si>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</si>
  <si>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</si>
  <si>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</si>
  <si>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</si>
  <si>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</si>
  <si>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</si>
  <si>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</si>
  <si>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</si>
  <si>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</si>
  <si>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</si>
  <si>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</si>
  <si>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</si>
  <si>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</si>
  <si>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</si>
  <si>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</si>
  <si>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</si>
  <si>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</si>
  <si>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</si>
  <si>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</si>
  <si>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</si>
  <si>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</si>
  <si>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</si>
  <si>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</si>
  <si>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</si>
  <si>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</si>
  <si>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</si>
  <si>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</si>
  <si>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</si>
  <si>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</si>
  <si>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</si>
  <si>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</si>
  <si>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</si>
  <si>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</si>
  <si>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</si>
  <si>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</si>
  <si>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</si>
  <si>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</si>
  <si>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</si>
  <si>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</si>
  <si>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</si>
  <si>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</si>
  <si>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</si>
  <si>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</si>
  <si>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</si>
  <si>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</si>
  <si>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</si>
  <si>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</si>
  <si>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</si>
  <si>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</si>
  <si>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</si>
  <si>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</si>
  <si>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</si>
  <si>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</si>
  <si>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</si>
  <si>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</si>
  <si>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</si>
  <si>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</si>
  <si>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</si>
  <si>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</si>
  <si>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</si>
  <si>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</si>
  <si>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</si>
  <si>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</si>
  <si>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</si>
  <si>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</si>
  <si>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</si>
  <si>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</si>
  <si>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</si>
  <si>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</si>
  <si>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</si>
  <si>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</si>
  <si>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</si>
  <si>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</si>
  <si>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</si>
  <si>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</si>
  <si>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</si>
  <si>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</si>
  <si>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</si>
  <si>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</si>
  <si>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</si>
  <si>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</si>
  <si>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</si>
  <si>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</si>
  <si>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</si>
  <si>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</si>
  <si>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</si>
  <si>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</si>
  <si>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</si>
  <si>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</si>
  <si>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</si>
  <si>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</si>
  <si>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</si>
  <si>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</si>
  <si>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</si>
  <si>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</si>
  <si>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</si>
  <si>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</si>
  <si>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</si>
  <si>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</si>
  <si>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</si>
  <si>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</si>
  <si>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</si>
  <si>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</si>
  <si>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</si>
  <si>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</si>
  <si>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</si>
  <si>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</si>
  <si>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</si>
  <si>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</si>
  <si>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</si>
  <si>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</si>
  <si>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</si>
  <si>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</si>
  <si>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</si>
  <si>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</si>
  <si>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</si>
  <si>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</si>
  <si>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</si>
  <si>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</si>
  <si>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</si>
  <si>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</si>
  <si>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</si>
  <si>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</si>
  <si>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</si>
  <si>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</si>
  <si>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</si>
  <si>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</si>
  <si>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</si>
  <si>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</si>
  <si>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</si>
  <si>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</si>
  <si>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</si>
  <si>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</si>
  <si>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</si>
  <si>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</si>
  <si>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</si>
  <si>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</si>
  <si>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</si>
  <si>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</si>
  <si>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</si>
  <si>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</si>
  <si>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</si>
  <si>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</si>
  <si>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</si>
  <si>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</si>
  <si>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</si>
  <si>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</si>
  <si>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</si>
  <si>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</si>
  <si>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</si>
  <si>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</si>
  <si>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</si>
  <si>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</si>
  <si>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</si>
  <si>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</si>
  <si>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</si>
  <si>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</si>
  <si>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</si>
  <si>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</si>
  <si>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</si>
  <si>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</si>
  <si>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</si>
  <si>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</si>
  <si>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</si>
  <si>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</si>
  <si>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</si>
  <si>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</si>
  <si>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</si>
  <si>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</si>
  <si>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</si>
  <si>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</si>
  <si>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</si>
  <si>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</si>
  <si>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</si>
  <si>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</si>
  <si>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</si>
  <si>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</si>
  <si>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</si>
  <si>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</si>
  <si>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</si>
  <si>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</si>
  <si>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</si>
  <si>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</si>
  <si>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</si>
  <si>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</si>
  <si>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</si>
  <si>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</si>
  <si>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</si>
  <si>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</si>
  <si>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</si>
  <si>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</si>
  <si>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</si>
  <si>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</si>
  <si>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</si>
  <si>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</si>
  <si>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</si>
  <si>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</si>
  <si>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</si>
  <si>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</si>
  <si>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</si>
  <si>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</si>
  <si>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</si>
  <si>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</si>
  <si>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</si>
  <si>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</si>
  <si>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</si>
  <si>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</si>
  <si>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</si>
  <si>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</si>
  <si>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</si>
  <si>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</si>
  <si>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</si>
  <si>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</si>
  <si>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</si>
  <si>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</si>
  <si>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</si>
  <si>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</si>
  <si>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</si>
  <si>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</si>
  <si>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</si>
  <si>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</si>
  <si>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</si>
  <si>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</si>
  <si>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</si>
  <si>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</si>
  <si>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</si>
  <si>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</si>
  <si>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</si>
  <si>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</si>
  <si>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</si>
  <si>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</si>
  <si>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</si>
  <si>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</si>
  <si>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</si>
  <si>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</si>
  <si>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</si>
  <si>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</si>
  <si>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</si>
  <si>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</si>
  <si>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</si>
  <si>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</si>
  <si>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</si>
  <si>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</si>
  <si>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</si>
  <si>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</si>
  <si>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</si>
  <si>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</si>
  <si>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</si>
  <si>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</si>
  <si>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</si>
  <si>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</si>
  <si>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</si>
  <si>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</si>
  <si>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</si>
  <si>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</si>
  <si>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</si>
  <si>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</si>
  <si>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</si>
  <si>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</si>
  <si>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</si>
  <si>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</si>
  <si>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</si>
  <si>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</si>
  <si>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</si>
  <si>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</si>
  <si>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</si>
  <si>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</si>
  <si>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</si>
  <si>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</si>
  <si>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</si>
  <si>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</si>
  <si>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</si>
  <si>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</si>
  <si>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</si>
  <si>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</si>
  <si>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</si>
  <si>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</si>
  <si>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</si>
  <si>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</si>
  <si>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</si>
  <si>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</si>
  <si>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</si>
  <si>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</si>
  <si>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</si>
  <si>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</si>
  <si>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</si>
  <si>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</si>
  <si>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</si>
  <si>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</si>
  <si>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</si>
  <si>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</si>
  <si>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</si>
  <si>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</si>
  <si>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</si>
  <si>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</si>
  <si>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</si>
  <si>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</si>
  <si>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</si>
  <si>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</si>
  <si>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</si>
  <si>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</si>
  <si>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</si>
  <si>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</si>
  <si>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</si>
  <si>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</si>
  <si>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</si>
  <si>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</si>
  <si>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</si>
  <si>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</si>
  <si>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</si>
  <si>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</si>
  <si>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</si>
  <si>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</si>
  <si>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</si>
  <si>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</si>
  <si>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</si>
  <si>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</si>
  <si>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</si>
  <si>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</si>
  <si>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</si>
  <si>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</si>
  <si>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</si>
  <si>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</si>
  <si>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</si>
  <si>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</si>
  <si>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</si>
  <si>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</si>
  <si>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</si>
  <si>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</si>
  <si>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</si>
  <si>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</si>
  <si>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</si>
  <si>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</si>
  <si>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</si>
  <si>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</si>
  <si>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</si>
  <si>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</si>
  <si>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</si>
  <si>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</si>
  <si>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</si>
  <si>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</si>
  <si>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</si>
  <si>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</si>
  <si>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</si>
  <si>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</si>
  <si>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</si>
  <si>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</si>
  <si>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</si>
  <si>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</si>
  <si>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</si>
  <si>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</si>
  <si>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</si>
  <si>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</si>
  <si>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</si>
  <si>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</si>
  <si>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</si>
  <si>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</si>
  <si>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</si>
  <si>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</si>
  <si>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</si>
  <si>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</si>
  <si>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</si>
  <si>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</si>
  <si>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</si>
  <si>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</si>
  <si>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</si>
  <si>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</si>
  <si>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</si>
  <si>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</si>
  <si>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</si>
  <si>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</si>
  <si>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</si>
  <si>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</si>
  <si>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</si>
  <si>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</si>
  <si>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</si>
  <si>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</si>
  <si>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</si>
  <si>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</si>
  <si>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</si>
  <si>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</si>
  <si>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</si>
  <si>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</si>
  <si>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</si>
  <si>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</si>
  <si>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</si>
  <si>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</si>
  <si>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</si>
  <si>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</si>
  <si>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</si>
  <si>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</si>
  <si>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</si>
  <si>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</si>
  <si>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</si>
  <si>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</si>
  <si>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</si>
  <si>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</si>
  <si>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</si>
  <si>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</si>
  <si>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</si>
  <si>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</si>
  <si>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</si>
  <si>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</si>
  <si>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</si>
  <si>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</si>
  <si>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</si>
  <si>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</si>
  <si>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</si>
  <si>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</si>
  <si>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</si>
  <si>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</si>
  <si>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</si>
  <si>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</si>
  <si>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</si>
  <si>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</si>
  <si>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</si>
  <si>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</si>
  <si>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</si>
  <si>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</si>
  <si>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</si>
  <si>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</si>
  <si>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</si>
  <si>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</si>
  <si>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</si>
  <si>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</si>
  <si>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</si>
  <si>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</si>
  <si>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</si>
  <si>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</si>
  <si>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</si>
  <si>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</si>
  <si>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</si>
  <si>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</si>
  <si>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</si>
  <si>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</si>
  <si>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</si>
  <si>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</si>
  <si>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</si>
  <si>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</si>
  <si>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</si>
  <si>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</si>
  <si>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</si>
  <si>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</si>
  <si>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</si>
  <si>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</si>
  <si>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</si>
  <si>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</si>
  <si>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</si>
  <si>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</si>
  <si>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</si>
  <si>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</si>
  <si>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</si>
  <si>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</si>
  <si>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</si>
  <si>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</si>
  <si>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</si>
  <si>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</si>
  <si>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</si>
  <si>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</si>
  <si>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</si>
  <si>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</si>
  <si>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</si>
  <si>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</si>
  <si>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</si>
  <si>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</si>
  <si>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</si>
  <si>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</si>
  <si>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</si>
  <si>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</si>
  <si>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</si>
  <si>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</si>
  <si>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</si>
  <si>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</si>
  <si>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</si>
  <si>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</si>
  <si>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</si>
  <si>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</si>
  <si>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</si>
  <si>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</si>
  <si>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</si>
  <si>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</si>
  <si>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</si>
  <si>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</si>
  <si>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</si>
  <si>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</si>
  <si>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</si>
  <si>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</si>
  <si>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</si>
  <si>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</si>
  <si>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</si>
  <si>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</si>
  <si>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</si>
  <si>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</si>
  <si>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</si>
  <si>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</si>
  <si>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</si>
  <si>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</si>
  <si>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</si>
  <si>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</si>
  <si>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</si>
  <si>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</si>
  <si>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</si>
  <si>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</si>
  <si>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</si>
  <si>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</si>
  <si>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</si>
  <si>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</si>
  <si>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</si>
  <si>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</si>
  <si>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</si>
  <si>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</si>
  <si>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</si>
  <si>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</si>
  <si>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</si>
  <si>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</si>
  <si>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</si>
  <si>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</si>
  <si>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</si>
  <si>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</si>
  <si>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</si>
  <si>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</si>
  <si>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</si>
  <si>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</si>
  <si>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</si>
  <si>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</si>
  <si>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</si>
  <si>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</si>
  <si>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</si>
  <si>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</si>
  <si>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</si>
  <si>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</si>
  <si>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</si>
  <si>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</si>
  <si>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</si>
  <si>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</si>
  <si>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</si>
  <si>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</si>
  <si>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</si>
  <si>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</si>
  <si>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</si>
  <si>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</si>
  <si>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</si>
  <si>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</si>
  <si>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</si>
  <si>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</si>
  <si>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</si>
  <si>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</si>
  <si>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</si>
  <si>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</si>
  <si>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</si>
  <si>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</si>
  <si>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</si>
  <si>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</si>
  <si>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</si>
  <si>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</si>
  <si>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</si>
  <si>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</si>
  <si>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</si>
  <si>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</si>
  <si>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</si>
  <si>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</si>
  <si>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</si>
  <si>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</si>
  <si>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</si>
  <si>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</si>
  <si>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</si>
  <si>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</si>
  <si>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</si>
  <si>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</si>
  <si>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</si>
  <si>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</si>
  <si>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</si>
  <si>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</si>
  <si>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</si>
  <si>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</si>
  <si>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</si>
  <si>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</si>
  <si>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</si>
  <si>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</si>
  <si>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</si>
  <si>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</si>
  <si>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</si>
  <si>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</si>
  <si>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</si>
  <si>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</si>
  <si>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</si>
  <si>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</si>
  <si>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</si>
  <si>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</si>
  <si>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</si>
  <si>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</si>
  <si>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</si>
  <si>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</si>
  <si>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</si>
  <si>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</si>
  <si>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</si>
  <si>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</si>
  <si>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</si>
  <si>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</si>
  <si>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</si>
  <si>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</si>
  <si>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</si>
  <si>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</si>
  <si>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</si>
  <si>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</si>
  <si>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</si>
  <si>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</si>
  <si>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</si>
  <si>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</si>
  <si>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</si>
  <si>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</si>
  <si>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</si>
  <si>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</si>
  <si>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</si>
  <si>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</si>
  <si>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</si>
  <si>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</si>
  <si>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</si>
  <si>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</si>
  <si>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</si>
  <si>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</si>
  <si>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</si>
  <si>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</si>
  <si>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</si>
  <si>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</si>
  <si>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</si>
  <si>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</si>
  <si>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</si>
  <si>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</si>
  <si>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</si>
  <si>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</si>
  <si>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</si>
  <si>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</si>
  <si>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</si>
  <si>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</si>
  <si>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</si>
  <si>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</si>
  <si>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</si>
  <si>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</si>
  <si>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</si>
  <si>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</si>
  <si>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</si>
  <si>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</si>
  <si>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</si>
  <si>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</si>
  <si>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</si>
  <si>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</si>
  <si>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</si>
  <si>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</si>
  <si>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</si>
  <si>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</si>
  <si>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</si>
  <si>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</si>
  <si>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</si>
  <si>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</si>
  <si>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</si>
  <si>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</si>
  <si>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</si>
  <si>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</si>
  <si>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</si>
  <si>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</si>
  <si>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</si>
  <si>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</si>
  <si>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</si>
  <si>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</si>
  <si>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</si>
  <si>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</si>
  <si>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</si>
  <si>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</si>
  <si>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</si>
  <si>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</si>
  <si>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</si>
  <si>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</si>
  <si>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</si>
  <si>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</si>
  <si>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</si>
  <si>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</si>
  <si>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</si>
  <si>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</si>
  <si>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</si>
  <si>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</si>
  <si>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</si>
  <si>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</si>
  <si>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</si>
  <si>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</si>
  <si>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</si>
  <si>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</si>
  <si>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</si>
  <si>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</si>
  <si>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</si>
  <si>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</si>
  <si>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</si>
  <si>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</si>
  <si>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</si>
  <si>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</si>
  <si>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</si>
  <si>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</si>
  <si>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</si>
  <si>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</si>
  <si>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</si>
  <si>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</si>
  <si>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</si>
  <si>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</si>
  <si>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</si>
  <si>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</si>
  <si>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</si>
  <si>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</si>
  <si>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</si>
  <si>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</si>
  <si>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</si>
  <si>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</si>
  <si>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</si>
  <si>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</si>
  <si>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</si>
  <si>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</si>
  <si>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</si>
  <si>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</si>
  <si>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</si>
  <si>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</si>
  <si>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</si>
  <si>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</si>
  <si>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</si>
  <si>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</si>
  <si>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</si>
  <si>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</si>
  <si>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</si>
  <si>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</si>
  <si>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</si>
  <si>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</si>
  <si>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</si>
  <si>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</si>
  <si>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</si>
  <si>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</si>
  <si>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</si>
  <si>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</si>
  <si>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</si>
  <si>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</si>
  <si>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</si>
  <si>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</si>
  <si>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</si>
  <si>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</si>
  <si>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</si>
  <si>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</si>
  <si>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</si>
  <si>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</si>
  <si>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</si>
  <si>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</si>
  <si>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</si>
  <si>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</si>
  <si>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</si>
  <si>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</si>
  <si>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</si>
  <si>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</si>
  <si>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</si>
  <si>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</si>
  <si>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</si>
  <si>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</si>
  <si>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</si>
  <si>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</si>
  <si>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</si>
  <si>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</si>
  <si>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</si>
  <si>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</si>
  <si>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</si>
  <si>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</si>
  <si>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</si>
  <si>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</si>
  <si>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</si>
  <si>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</si>
  <si>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</si>
  <si>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</si>
  <si>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</si>
  <si>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</si>
  <si>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</si>
  <si>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</si>
  <si>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</si>
  <si>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</si>
  <si>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</si>
  <si>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</si>
  <si>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</si>
  <si>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</si>
  <si>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</si>
  <si>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</si>
  <si>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</si>
  <si>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</si>
  <si>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</si>
  <si>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</si>
  <si>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</si>
  <si>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</si>
  <si>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</si>
  <si>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</si>
  <si>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</si>
  <si>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</si>
  <si>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</si>
  <si>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</si>
  <si>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</si>
  <si>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</si>
  <si>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</si>
  <si>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</si>
  <si>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</si>
  <si>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</si>
  <si>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</si>
  <si>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</si>
  <si>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</si>
  <si>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</si>
  <si>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</si>
  <si>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</si>
  <si>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</si>
  <si>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</si>
  <si>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</si>
  <si>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</si>
  <si>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</si>
  <si>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</si>
  <si>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</si>
  <si>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</si>
  <si>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</si>
  <si>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</si>
  <si>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</si>
  <si>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</si>
  <si>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</si>
  <si>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</si>
  <si>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</si>
  <si>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</si>
  <si>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</si>
  <si>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</si>
  <si>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</si>
  <si>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</si>
  <si>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</si>
  <si>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</si>
  <si>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</si>
  <si>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</si>
  <si>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</si>
  <si>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</si>
  <si>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</si>
  <si>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</si>
  <si>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</si>
  <si>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</si>
  <si>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</si>
  <si>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</si>
  <si>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</si>
  <si>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</si>
  <si>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</si>
  <si>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</si>
  <si>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</si>
  <si>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</si>
  <si>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</si>
  <si>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</si>
  <si>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</si>
  <si>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</si>
  <si>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</si>
  <si>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</si>
  <si>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</si>
  <si>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</si>
  <si>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</si>
  <si>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</si>
  <si>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</si>
  <si>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</si>
  <si>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</si>
  <si>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</si>
  <si>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</si>
  <si>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</si>
  <si>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</si>
  <si>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</si>
  <si>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</si>
  <si>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</si>
  <si>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</si>
  <si>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</si>
  <si>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</si>
  <si>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</si>
  <si>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</si>
  <si>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</si>
  <si>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</si>
  <si>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</si>
  <si>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</si>
  <si>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</si>
  <si>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</si>
  <si>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</si>
  <si>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</si>
  <si>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</si>
  <si>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</si>
  <si>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</si>
  <si>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</si>
  <si>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</si>
  <si>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</si>
  <si>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</si>
  <si>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</si>
  <si>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</si>
  <si>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</si>
  <si>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</si>
  <si>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</si>
  <si>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</si>
  <si>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</si>
  <si>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</si>
  <si>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</si>
  <si>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</si>
  <si>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</si>
  <si>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</si>
  <si>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</si>
  <si>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</si>
  <si>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</si>
  <si>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</si>
  <si>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</si>
  <si>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</si>
  <si>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</si>
  <si>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</si>
  <si>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</si>
  <si>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</si>
  <si>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</si>
  <si>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</si>
  <si>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</si>
  <si>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</si>
  <si>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</si>
  <si>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</si>
  <si>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</si>
  <si>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</si>
  <si>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</si>
  <si>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</si>
  <si>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</si>
  <si>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</si>
  <si>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</si>
  <si>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</si>
  <si>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</si>
  <si>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</si>
  <si>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</si>
  <si>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</si>
  <si>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</si>
  <si>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</si>
  <si>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</si>
  <si>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</si>
  <si>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</si>
  <si>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</si>
  <si>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</si>
  <si>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</si>
  <si>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</si>
  <si>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</si>
  <si>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</si>
  <si>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</si>
  <si>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</si>
  <si>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</si>
  <si>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</si>
  <si>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</si>
  <si>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</si>
  <si>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</si>
  <si>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</si>
  <si>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</si>
  <si>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</si>
  <si>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</si>
  <si>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</si>
  <si>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</si>
  <si>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</si>
  <si>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</si>
  <si>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</si>
  <si>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</si>
  <si>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</si>
  <si>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</si>
  <si>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</si>
  <si>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</si>
  <si>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</si>
  <si>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</si>
  <si>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</si>
  <si>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</si>
  <si>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</si>
  <si>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</si>
  <si>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</si>
  <si>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</si>
  <si>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</si>
  <si>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</si>
  <si>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</si>
  <si>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</si>
  <si>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</si>
  <si>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</si>
  <si>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</si>
  <si>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</si>
  <si>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</si>
  <si>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</si>
  <si>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</si>
  <si>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</si>
  <si>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</si>
  <si>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</si>
  <si>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</si>
  <si>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</si>
  <si>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</si>
  <si>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</si>
  <si>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</si>
  <si>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</si>
  <si>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</si>
  <si>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</si>
  <si>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</si>
  <si>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</si>
  <si>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</si>
  <si>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</si>
  <si>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</si>
  <si>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</si>
  <si>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</si>
  <si>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</si>
  <si>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</si>
  <si>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</si>
  <si>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</si>
  <si>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</si>
  <si>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</si>
  <si>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</si>
  <si>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</si>
  <si>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</si>
  <si>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</si>
  <si>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</si>
  <si>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</si>
  <si>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</si>
  <si>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</si>
  <si>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</si>
  <si>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</si>
  <si>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</si>
  <si>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</si>
  <si>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</si>
  <si>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</si>
  <si>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</si>
  <si>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</si>
  <si>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</si>
  <si>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</si>
  <si>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</si>
  <si>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</si>
  <si>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</si>
  <si>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</si>
  <si>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</si>
  <si>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</si>
  <si>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</si>
  <si>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</si>
  <si>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</si>
  <si>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</si>
  <si>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</si>
  <si>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</si>
  <si>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</si>
  <si>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</si>
  <si>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</si>
  <si>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</si>
  <si>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</si>
  <si>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</si>
  <si>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</si>
  <si>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</si>
  <si>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</si>
  <si>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</si>
  <si>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</si>
  <si>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</si>
  <si>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</si>
  <si>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</si>
  <si>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</si>
  <si>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</si>
  <si>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</si>
  <si>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</si>
  <si>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</si>
  <si>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</si>
  <si>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</si>
  <si>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</si>
  <si>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</si>
  <si>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</si>
  <si>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</si>
  <si>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</si>
  <si>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</si>
  <si>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</si>
  <si>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</si>
  <si>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</si>
  <si>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</si>
  <si>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</si>
  <si>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</si>
  <si>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</si>
  <si>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</si>
  <si>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</si>
  <si>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</si>
  <si>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</si>
  <si>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</si>
  <si>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</si>
  <si>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</si>
  <si>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</si>
  <si>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</si>
  <si>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</si>
  <si>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</si>
  <si>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</si>
  <si>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</si>
  <si>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</si>
  <si>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</si>
  <si>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</si>
  <si>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</si>
  <si>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</si>
  <si>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</si>
  <si>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</si>
  <si>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</si>
  <si>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</si>
  <si>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</si>
  <si>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</si>
  <si>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</si>
  <si>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</si>
  <si>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</si>
  <si>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</si>
  <si>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</si>
  <si>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</si>
  <si>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</si>
  <si>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</si>
  <si>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</si>
  <si>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</si>
  <si>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</si>
  <si>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</si>
  <si>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</si>
  <si>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</si>
  <si>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</si>
  <si>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</si>
  <si>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</si>
  <si>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</si>
  <si>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</si>
  <si>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</si>
  <si>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</si>
  <si>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</si>
  <si>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</si>
  <si>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</si>
  <si>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</si>
  <si>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</si>
  <si>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</si>
  <si>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</si>
  <si>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</si>
  <si>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</si>
  <si>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</si>
  <si>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</si>
  <si>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</si>
  <si>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</si>
  <si>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</si>
  <si>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</si>
  <si>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</si>
  <si>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</si>
  <si>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</si>
  <si>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</si>
  <si>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</si>
  <si>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</si>
  <si>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</si>
  <si>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</si>
  <si>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</si>
  <si>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</si>
  <si>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</si>
  <si>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</si>
  <si>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</si>
  <si>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</si>
  <si>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</si>
  <si>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</si>
  <si>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</si>
  <si>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</si>
  <si>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</si>
  <si>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</si>
  <si>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</si>
  <si>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</si>
  <si>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</si>
  <si>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</si>
  <si>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</si>
  <si>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</si>
  <si>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</si>
  <si>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</si>
  <si>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</si>
  <si>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</si>
  <si>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</si>
  <si>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</si>
  <si>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</si>
  <si>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</si>
  <si>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</si>
  <si>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</si>
  <si>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</si>
  <si>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</si>
  <si>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</si>
  <si>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</si>
  <si>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</si>
  <si>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</si>
  <si>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</si>
  <si>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</si>
  <si>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</si>
  <si>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</si>
  <si>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</si>
  <si>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</si>
  <si>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</si>
  <si>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</si>
  <si>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</si>
  <si>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</si>
  <si>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</si>
  <si>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</si>
  <si>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</si>
  <si>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</si>
  <si>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</si>
  <si>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</si>
  <si>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</si>
  <si>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</si>
  <si>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</si>
  <si>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</si>
  <si>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</si>
  <si>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</si>
  <si>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</si>
  <si>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</si>
  <si>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</si>
  <si>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</si>
  <si>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</si>
  <si>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</si>
  <si>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</si>
  <si>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</si>
  <si>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</si>
  <si>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</si>
  <si>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</si>
  <si>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</si>
  <si>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</si>
  <si>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</si>
  <si>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</si>
  <si>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</si>
  <si>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</si>
  <si>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</si>
  <si>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</si>
  <si>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</si>
  <si>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</si>
  <si>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</si>
  <si>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</si>
  <si>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</si>
  <si>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</si>
  <si>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</si>
  <si>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</si>
  <si>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</si>
  <si>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</si>
  <si>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</si>
  <si>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</si>
  <si>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</si>
  <si>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</si>
  <si>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</si>
  <si>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</si>
  <si>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</si>
  <si>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</si>
  <si>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</si>
  <si>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</si>
  <si>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</si>
  <si>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</si>
  <si>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</si>
  <si>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</si>
  <si>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</si>
  <si>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</si>
  <si>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</si>
  <si>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</si>
  <si>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</si>
  <si>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</si>
  <si>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</si>
  <si>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</si>
  <si>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</si>
  <si>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</si>
  <si>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</si>
  <si>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</si>
  <si>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</si>
  <si>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</si>
  <si>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</si>
  <si>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</si>
  <si>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</si>
  <si>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</si>
  <si>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</si>
  <si>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</si>
  <si>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</si>
  <si>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</si>
  <si>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</si>
  <si>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</si>
  <si>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</si>
  <si>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</si>
  <si>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</si>
  <si>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</si>
  <si>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</si>
  <si>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</si>
  <si>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</si>
  <si>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</si>
  <si>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</si>
  <si>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</si>
  <si>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</si>
  <si>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</si>
  <si>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</si>
  <si>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</si>
  <si>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</si>
  <si>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</si>
  <si>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</si>
  <si>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</si>
  <si>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</si>
  <si>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</si>
  <si>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</si>
  <si>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</si>
  <si>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</si>
  <si>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</si>
  <si>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</si>
  <si>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</si>
  <si>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</si>
  <si>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</si>
  <si>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</si>
  <si>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</si>
  <si>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</si>
  <si>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</si>
  <si>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</si>
  <si>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</si>
  <si>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</si>
  <si>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</si>
  <si>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</si>
  <si>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</si>
  <si>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</si>
  <si>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</si>
  <si>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</si>
  <si>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</si>
  <si>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</si>
  <si>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</si>
  <si>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</si>
  <si>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</si>
  <si>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</si>
  <si>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</si>
  <si>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</si>
  <si>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</si>
  <si>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</si>
  <si>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</si>
  <si>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</si>
  <si>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</si>
  <si>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</si>
  <si>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</si>
  <si>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</si>
  <si>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</si>
  <si>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</si>
  <si>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</si>
  <si>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</si>
  <si>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</si>
  <si>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</si>
  <si>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</si>
  <si>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</si>
  <si>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</si>
  <si>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</si>
  <si>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</si>
  <si>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</si>
  <si>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</si>
  <si>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</si>
  <si>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</si>
  <si>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</si>
  <si>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</si>
  <si>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</si>
  <si>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</si>
  <si>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</si>
  <si>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</si>
  <si>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</si>
  <si>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</si>
  <si>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</si>
  <si>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</si>
  <si>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</si>
  <si>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</si>
  <si>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</si>
  <si>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</si>
  <si>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</si>
  <si>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</si>
  <si>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</si>
  <si>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</si>
  <si>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</si>
  <si>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</si>
  <si>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</si>
  <si>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</si>
  <si>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</si>
  <si>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</si>
  <si>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</si>
  <si>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</si>
  <si>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</si>
  <si>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</si>
  <si>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</si>
  <si>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</si>
  <si>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</si>
  <si>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</si>
  <si>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</si>
  <si>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</si>
  <si>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</si>
  <si>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</si>
  <si>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</si>
  <si>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</si>
  <si>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</si>
  <si>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</si>
  <si>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</si>
  <si>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</si>
  <si>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</si>
  <si>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</si>
  <si>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</si>
  <si>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</si>
  <si>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</si>
  <si>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</si>
  <si>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</si>
  <si>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</si>
  <si>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</si>
  <si>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</si>
  <si>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</si>
  <si>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</si>
  <si>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</si>
  <si>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</si>
  <si>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</si>
  <si>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</si>
  <si>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</si>
  <si>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</si>
  <si>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</si>
  <si>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</si>
  <si>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</si>
  <si>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</si>
  <si>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</si>
  <si>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</si>
  <si>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</si>
  <si>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</si>
  <si>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</si>
  <si>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</si>
  <si>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</si>
  <si>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</si>
  <si>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</si>
  <si>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</si>
  <si>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</si>
  <si>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</si>
  <si>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</si>
  <si>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</si>
  <si>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</si>
  <si>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</si>
  <si>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</si>
  <si>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</si>
  <si>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</si>
  <si>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</si>
  <si>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</si>
  <si>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</si>
  <si>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</si>
  <si>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</si>
  <si>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</si>
  <si>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</si>
  <si>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</si>
  <si>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</si>
  <si>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</si>
  <si>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</si>
  <si>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</si>
  <si>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</si>
  <si>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</si>
  <si>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</si>
  <si>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</si>
  <si>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</si>
  <si>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</si>
  <si>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</si>
  <si>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</si>
  <si>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</si>
  <si>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</si>
  <si>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</si>
  <si>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</si>
  <si>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</si>
  <si>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</si>
  <si>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</si>
  <si>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</si>
  <si>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</si>
  <si>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</si>
  <si>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</si>
  <si>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</si>
  <si>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</si>
  <si>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</si>
  <si>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</si>
  <si>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</si>
  <si>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</si>
  <si>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</si>
  <si>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</si>
  <si>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</si>
  <si>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</si>
  <si>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</si>
  <si>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</si>
  <si>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</si>
  <si>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</si>
  <si>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</si>
  <si>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</si>
  <si>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</si>
  <si>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</si>
  <si>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</si>
  <si>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</si>
  <si>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</si>
  <si>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</si>
  <si>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</si>
  <si>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</si>
  <si>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</si>
  <si>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</si>
  <si>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</si>
  <si>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</si>
  <si>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</si>
  <si>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</si>
  <si>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</si>
  <si>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</si>
  <si>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</si>
  <si>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</si>
  <si>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</si>
  <si>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</si>
  <si>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</si>
  <si>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</si>
  <si>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</si>
  <si>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</si>
  <si>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</si>
  <si>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</si>
  <si>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</si>
  <si>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</si>
  <si>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</si>
  <si>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</si>
  <si>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</si>
  <si>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</si>
  <si>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</si>
  <si>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</si>
  <si>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</si>
  <si>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</si>
  <si>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</si>
  <si>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</si>
  <si>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</si>
  <si>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</si>
  <si>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</si>
  <si>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</si>
  <si>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</si>
  <si>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</si>
  <si>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</si>
  <si>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</si>
  <si>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</si>
  <si>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</si>
  <si>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</si>
  <si>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</si>
  <si>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</si>
  <si>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</si>
  <si>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</si>
  <si>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</si>
  <si>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</si>
  <si>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</si>
  <si>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</si>
  <si>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</si>
  <si>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</si>
  <si>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</si>
  <si>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</si>
  <si>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</si>
  <si>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</si>
  <si>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</si>
  <si>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</si>
  <si>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</si>
  <si>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</si>
  <si>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</si>
  <si>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</si>
  <si>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</si>
  <si>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</si>
  <si>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</si>
  <si>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</si>
  <si>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</si>
  <si>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</si>
  <si>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</si>
  <si>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</si>
  <si>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</si>
  <si>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</si>
  <si>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</si>
  <si>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</si>
  <si>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</si>
  <si>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</si>
  <si>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</si>
  <si>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</si>
  <si>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</si>
  <si>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</si>
  <si>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</si>
  <si>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</si>
  <si>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</si>
  <si>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</si>
  <si>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</si>
  <si>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</si>
  <si>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</si>
  <si>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</si>
  <si>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</si>
  <si>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</si>
  <si>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</si>
  <si>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</si>
  <si>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</si>
  <si>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</si>
  <si>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</si>
  <si>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</si>
  <si>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</si>
  <si>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</si>
  <si>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</si>
  <si>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</si>
  <si>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</si>
  <si>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</si>
  <si>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</si>
  <si>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</si>
  <si>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</si>
  <si>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</si>
  <si>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</si>
  <si>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</si>
  <si>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</si>
  <si>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</si>
  <si>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</si>
  <si>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</si>
  <si>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</si>
  <si>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</si>
  <si>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</si>
  <si>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</si>
  <si>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</si>
  <si>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</si>
  <si>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</si>
  <si>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</si>
  <si>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</si>
  <si>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</si>
  <si>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</si>
  <si>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</si>
  <si>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</si>
  <si>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</si>
  <si>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</si>
  <si>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</si>
  <si>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</si>
  <si>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</si>
  <si>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</si>
  <si>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</si>
  <si>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</si>
  <si>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</si>
  <si>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</si>
  <si>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</si>
  <si>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</si>
  <si>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</si>
  <si>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</si>
  <si>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</si>
  <si>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</si>
  <si>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</si>
  <si>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</si>
  <si>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</si>
  <si>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</si>
  <si>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</si>
  <si>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</si>
  <si>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</si>
  <si>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</si>
  <si>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</si>
  <si>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</si>
  <si>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</si>
  <si>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</si>
  <si>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</si>
  <si>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</si>
  <si>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</si>
  <si>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</si>
  <si>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</si>
  <si>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</si>
  <si>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</si>
  <si>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</si>
  <si>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</si>
  <si>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</si>
  <si>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</si>
  <si>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</si>
  <si>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</si>
  <si>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</si>
  <si>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</si>
  <si>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</si>
  <si>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</si>
  <si>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</si>
  <si>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</si>
  <si>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</si>
  <si>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</si>
  <si>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</si>
  <si>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</si>
  <si>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</si>
  <si>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</si>
  <si>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</si>
  <si>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</si>
  <si>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</si>
  <si>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</si>
  <si>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</si>
  <si>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</si>
  <si>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</si>
  <si>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</si>
  <si>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</si>
  <si>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</si>
  <si>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</si>
  <si>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</si>
  <si>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</si>
  <si>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</si>
  <si>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</si>
  <si>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</si>
  <si>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</si>
  <si>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</si>
  <si>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</si>
  <si>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</si>
  <si>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</si>
  <si>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</si>
  <si>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</si>
  <si>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</si>
  <si>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</si>
  <si>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</si>
  <si>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</si>
  <si>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</si>
  <si>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</si>
  <si>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</si>
  <si>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</si>
  <si>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</si>
  <si>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</si>
  <si>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</si>
  <si>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</si>
  <si>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</si>
  <si>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</si>
  <si>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</si>
  <si>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</si>
  <si>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</si>
  <si>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</si>
  <si>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</si>
  <si>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</si>
  <si>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</si>
  <si>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</si>
  <si>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</si>
  <si>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</si>
  <si>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</si>
  <si>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</si>
  <si>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</si>
  <si>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</si>
  <si>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</si>
  <si>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</si>
  <si>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</si>
  <si>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</si>
  <si>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</si>
  <si>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</si>
  <si>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</si>
  <si>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</si>
  <si>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</si>
  <si>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</si>
  <si>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</si>
  <si>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</si>
  <si>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</si>
  <si>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</si>
  <si>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</si>
  <si>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</si>
  <si>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</si>
  <si>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</si>
  <si>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</si>
  <si>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</si>
  <si>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</si>
  <si>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</si>
  <si>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</si>
  <si>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</si>
  <si>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</si>
  <si>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</si>
  <si>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</si>
  <si>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</si>
  <si>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</si>
  <si>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</si>
  <si>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</si>
  <si>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</si>
  <si>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</si>
  <si>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</si>
  <si>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</si>
  <si>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</si>
  <si>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</si>
  <si>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</si>
  <si>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</si>
  <si>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</si>
  <si>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</si>
  <si>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</si>
  <si>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</si>
  <si>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</si>
  <si>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</si>
  <si>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</si>
  <si>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</si>
  <si>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</si>
  <si>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</si>
  <si>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</si>
  <si>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</si>
  <si>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</si>
  <si>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</si>
  <si>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</si>
  <si>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</si>
  <si>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</si>
  <si>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</si>
  <si>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</si>
  <si>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</si>
  <si>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</si>
  <si>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</si>
  <si>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</si>
  <si>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</si>
  <si>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</si>
  <si>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</si>
  <si>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</si>
  <si>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</si>
  <si>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</si>
  <si>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</si>
  <si>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</si>
  <si>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</si>
  <si>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</si>
  <si>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</si>
  <si>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</si>
  <si>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</si>
  <si>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</si>
  <si>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</si>
  <si>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</si>
  <si>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</si>
  <si>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</si>
  <si>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</si>
  <si>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</si>
  <si>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</si>
  <si>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</si>
  <si>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</si>
  <si>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</si>
  <si>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</si>
  <si>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</si>
  <si>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</si>
  <si>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</si>
  <si>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</si>
  <si>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</si>
  <si>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</si>
  <si>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</si>
  <si>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</si>
  <si>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</si>
  <si>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</si>
  <si>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</si>
  <si>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</si>
  <si>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</si>
  <si>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</si>
  <si>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</si>
  <si>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</si>
  <si>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</si>
  <si>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</si>
  <si>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</si>
  <si>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</si>
  <si>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</si>
  <si>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</si>
  <si>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</si>
  <si>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</si>
  <si>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</si>
  <si>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</si>
  <si>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</si>
  <si>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</si>
  <si>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</si>
  <si>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</si>
  <si>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</si>
  <si>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</si>
  <si>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</si>
  <si>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</si>
  <si>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</si>
  <si>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</si>
  <si>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</si>
  <si>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</si>
  <si>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</si>
  <si>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</si>
  <si>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</si>
  <si>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</si>
  <si>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</si>
  <si>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</si>
  <si>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</si>
  <si>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</si>
  <si>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</si>
  <si>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</si>
  <si>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</si>
  <si>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</si>
  <si>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</si>
  <si>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</si>
  <si>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</si>
  <si>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</si>
  <si>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</si>
  <si>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</si>
  <si>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</si>
  <si>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</si>
  <si>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</si>
  <si>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</si>
  <si>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</si>
  <si>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</si>
  <si>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</si>
  <si>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</si>
  <si>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</si>
  <si>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</si>
  <si>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</si>
  <si>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</si>
  <si>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</si>
  <si>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</si>
  <si>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</si>
  <si>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</si>
  <si>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</si>
  <si>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</si>
  <si>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</si>
  <si>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</si>
  <si>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</si>
  <si>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</si>
  <si>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</si>
  <si>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</si>
  <si>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</si>
  <si>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</si>
  <si>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</si>
  <si>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</si>
  <si>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</si>
  <si>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</si>
  <si>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</si>
  <si>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</si>
  <si>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</si>
  <si>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</si>
  <si>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</si>
  <si>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</si>
  <si>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</si>
  <si>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</si>
  <si>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</si>
  <si>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</si>
  <si>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</si>
  <si>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</si>
  <si>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</si>
  <si>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</si>
  <si>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</si>
  <si>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</si>
  <si>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</si>
  <si>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</si>
  <si>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</si>
  <si>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</si>
  <si>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</si>
  <si>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</si>
  <si>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</si>
  <si>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</si>
  <si>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</si>
  <si>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</si>
  <si>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</si>
  <si>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</si>
  <si>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</si>
  <si>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</si>
  <si>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</si>
  <si>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</si>
  <si>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</si>
  <si>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</si>
  <si>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</si>
  <si>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</si>
  <si>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</si>
  <si>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</si>
  <si>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</si>
  <si>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</si>
  <si>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</si>
  <si>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</si>
  <si>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</si>
  <si>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</si>
  <si>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</si>
  <si>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</si>
  <si>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</si>
  <si>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</si>
  <si>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</si>
  <si>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</si>
  <si>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</si>
  <si>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</si>
  <si>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</si>
  <si>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</si>
  <si>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</si>
  <si>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</si>
  <si>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</si>
  <si>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</si>
  <si>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</si>
  <si>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</si>
  <si>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</si>
  <si>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</si>
  <si>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</si>
  <si>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</si>
  <si>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</si>
  <si>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</si>
  <si>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</si>
  <si>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</si>
  <si>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</si>
  <si>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</si>
  <si>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</si>
  <si>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</si>
  <si>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</si>
  <si>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</si>
  <si>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</si>
  <si>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</si>
  <si>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</si>
  <si>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</si>
  <si>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</si>
  <si>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</si>
  <si>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</si>
  <si>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</si>
  <si>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</si>
  <si>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</si>
  <si>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</si>
  <si>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</si>
  <si>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</si>
  <si>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</si>
  <si>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</si>
  <si>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</si>
  <si>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</si>
  <si>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</si>
  <si>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</si>
  <si>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</si>
  <si>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</si>
  <si>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</si>
  <si>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</si>
  <si>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</si>
  <si>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</si>
  <si>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</si>
  <si>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</si>
  <si>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</si>
  <si>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</si>
  <si>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</si>
  <si>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</si>
  <si>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</si>
  <si>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</si>
  <si>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</si>
  <si>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</si>
  <si>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</si>
  <si>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</si>
  <si>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</si>
  <si>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</si>
  <si>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</si>
  <si>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</si>
  <si>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</si>
  <si>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</si>
  <si>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</si>
  <si>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</si>
  <si>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</si>
  <si>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</si>
  <si>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</si>
  <si>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</si>
  <si>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</si>
  <si>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</si>
  <si>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</si>
  <si>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</si>
  <si>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</si>
  <si>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</si>
  <si>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</si>
  <si>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</si>
  <si>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</si>
  <si>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</si>
  <si>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</si>
  <si>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</si>
  <si>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</si>
  <si>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</si>
  <si>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</si>
  <si>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</si>
  <si>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</si>
  <si>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</si>
  <si>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</si>
  <si>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</si>
  <si>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</si>
  <si>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</si>
  <si>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</si>
  <si>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</si>
  <si>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</si>
  <si>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</si>
  <si>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</si>
  <si>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</si>
  <si>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</si>
  <si>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</si>
  <si>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</si>
  <si>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</si>
  <si>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</si>
  <si>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</si>
  <si>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</si>
  <si>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</si>
  <si>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</si>
  <si>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</si>
  <si>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</si>
  <si>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</si>
  <si>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</si>
  <si>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</si>
  <si>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</si>
  <si>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</si>
  <si>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</si>
  <si>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</si>
  <si>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</si>
  <si>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</si>
  <si>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</si>
  <si>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</si>
  <si>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</si>
  <si>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</si>
  <si>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</si>
  <si>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</si>
  <si>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</si>
  <si>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</si>
  <si>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</si>
  <si>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</si>
  <si>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</si>
  <si>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</si>
  <si>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</si>
  <si>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</si>
  <si>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</si>
  <si>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</si>
  <si>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</si>
  <si>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</si>
  <si>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</si>
  <si>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</si>
  <si>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</si>
  <si>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</si>
  <si>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</si>
  <si>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</si>
  <si>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</si>
  <si>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</si>
  <si>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</si>
  <si>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</si>
  <si>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</si>
  <si>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</si>
  <si>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</si>
  <si>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</si>
  <si>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</si>
  <si>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</si>
  <si>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</si>
  <si>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</si>
  <si>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</si>
  <si>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</si>
  <si>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</si>
  <si>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</si>
  <si>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</si>
  <si>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</si>
  <si>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</si>
  <si>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</si>
  <si>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</si>
  <si>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</si>
  <si>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</si>
  <si>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</si>
  <si>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</si>
  <si>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</si>
  <si>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</si>
  <si>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</si>
  <si>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</si>
  <si>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</si>
  <si>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</si>
  <si>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</si>
  <si>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</si>
  <si>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</si>
  <si>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</si>
  <si>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</si>
  <si>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</si>
  <si>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</si>
  <si>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</si>
  <si>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</si>
  <si>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</si>
  <si>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</si>
  <si>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</si>
  <si>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</si>
  <si>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</si>
  <si>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</si>
  <si>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</si>
  <si>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</si>
  <si>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</si>
  <si>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</si>
  <si>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</si>
  <si>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</si>
  <si>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</si>
  <si>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</si>
  <si>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</si>
  <si>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</si>
  <si>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</si>
  <si>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</si>
  <si>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</si>
  <si>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</si>
  <si>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</si>
  <si>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</si>
  <si>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</si>
  <si>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</si>
  <si>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</si>
  <si>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</si>
  <si>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</si>
  <si>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</si>
  <si>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</si>
  <si>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</si>
  <si>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</si>
  <si>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</si>
  <si>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</si>
  <si>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</si>
  <si>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</si>
  <si>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</si>
  <si>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</si>
  <si>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</si>
  <si>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</si>
  <si>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</si>
  <si>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</si>
  <si>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</si>
  <si>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</si>
  <si>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</si>
  <si>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</si>
  <si>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</si>
  <si>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</si>
  <si>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</si>
  <si>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</si>
  <si>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</si>
  <si>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</si>
  <si>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</si>
  <si>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</si>
  <si>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</si>
  <si>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</si>
  <si>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</si>
  <si>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</si>
  <si>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</si>
  <si>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</si>
  <si>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</si>
  <si>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</si>
  <si>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</si>
  <si>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</si>
  <si>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</si>
  <si>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</si>
  <si>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</si>
  <si>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</si>
  <si>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</si>
  <si>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</si>
  <si>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</si>
  <si>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</si>
  <si>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</si>
  <si>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</si>
  <si>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</si>
  <si>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</si>
  <si>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</si>
  <si>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</si>
  <si>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</si>
  <si>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</si>
  <si>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</si>
  <si>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</si>
  <si>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</si>
  <si>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</si>
  <si>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</si>
  <si>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</si>
  <si>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</si>
  <si>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</si>
  <si>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</si>
  <si>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</si>
  <si>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</si>
  <si>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</si>
  <si>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</si>
  <si>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</si>
  <si>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</si>
  <si>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</si>
  <si>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</si>
  <si>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</si>
  <si>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</si>
  <si>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</si>
  <si>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</si>
  <si>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</si>
  <si>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</si>
  <si>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</si>
  <si>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</si>
  <si>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</si>
  <si>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</si>
  <si>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</si>
  <si>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</si>
  <si>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</si>
  <si>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</si>
  <si>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</si>
  <si>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</si>
  <si>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</si>
  <si>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</si>
  <si>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</si>
  <si>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</si>
  <si>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</si>
  <si>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</si>
  <si>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</si>
  <si>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</si>
  <si>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</si>
  <si>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</si>
  <si>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</si>
  <si>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</si>
  <si>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</si>
  <si>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</si>
  <si>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</si>
  <si>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</si>
  <si>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</si>
  <si>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</si>
  <si>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</si>
  <si>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</si>
  <si>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</si>
  <si>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</si>
  <si>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</si>
  <si>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</si>
  <si>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</si>
  <si>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</si>
  <si>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</si>
  <si>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</si>
  <si>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</si>
  <si>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</si>
  <si>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</si>
  <si>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</si>
  <si>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</si>
  <si>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</si>
  <si>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</si>
  <si>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</si>
  <si>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</si>
  <si>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</si>
  <si>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</si>
  <si>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</si>
  <si>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</si>
  <si>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</si>
  <si>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</si>
  <si>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</si>
  <si>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</si>
  <si>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</si>
  <si>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</si>
  <si>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</si>
  <si>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</si>
  <si>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</si>
  <si>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</si>
  <si>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</si>
  <si>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</si>
  <si>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</si>
  <si>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</si>
  <si>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</si>
  <si>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</si>
  <si>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</si>
  <si>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</si>
  <si>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</si>
  <si>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</si>
  <si>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</si>
  <si>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</si>
  <si>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</si>
  <si>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</si>
  <si>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</si>
  <si>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</si>
  <si>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</si>
  <si>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</si>
  <si>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</si>
  <si>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</si>
  <si>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</si>
  <si>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</si>
  <si>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</si>
  <si>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</si>
  <si>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</si>
  <si>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</si>
  <si>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</si>
  <si>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</si>
  <si>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</si>
  <si>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</si>
  <si>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</si>
  <si>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</si>
  <si>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</si>
  <si>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</si>
  <si>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</si>
  <si>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</si>
  <si>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</si>
  <si>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</si>
  <si>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</si>
  <si>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</si>
  <si>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</si>
  <si>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</si>
  <si>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</si>
  <si>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</si>
  <si>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</si>
  <si>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</si>
  <si>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</si>
  <si>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</si>
  <si>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</si>
  <si>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</si>
  <si>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</si>
  <si>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</si>
  <si>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</si>
  <si>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</si>
  <si>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</si>
  <si>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</si>
  <si>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</si>
  <si>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</si>
  <si>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</si>
  <si>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</si>
  <si>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</si>
  <si>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</si>
  <si>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</si>
  <si>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</si>
  <si>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</si>
  <si>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</si>
  <si>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</si>
  <si>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</si>
  <si>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</si>
  <si>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</si>
  <si>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</si>
  <si>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</si>
  <si>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</si>
  <si>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</si>
  <si>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</si>
  <si>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</si>
  <si>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</si>
  <si>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</si>
  <si>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</si>
  <si>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</si>
  <si>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</si>
  <si>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</si>
  <si>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</si>
  <si>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</si>
  <si>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</si>
  <si>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</si>
  <si>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</si>
  <si>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</si>
  <si>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</si>
  <si>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</si>
  <si>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</si>
  <si>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</si>
  <si>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</si>
  <si>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</si>
  <si>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</si>
  <si>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</si>
  <si>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</si>
  <si>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</si>
  <si>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</si>
  <si>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</si>
  <si>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</si>
  <si>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</si>
  <si>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</si>
  <si>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</si>
  <si>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</si>
  <si>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</si>
  <si>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</si>
  <si>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</si>
  <si>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</si>
  <si>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</si>
  <si>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</si>
  <si>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</si>
  <si>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</si>
  <si>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</si>
  <si>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</si>
  <si>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</si>
  <si>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</si>
  <si>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</si>
  <si>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</si>
  <si>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</si>
  <si>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</si>
  <si>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</si>
  <si>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</si>
  <si>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</si>
  <si>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</si>
  <si>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</si>
  <si>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</si>
  <si>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</si>
  <si>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</si>
  <si>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</si>
  <si>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</si>
  <si>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</si>
  <si>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</si>
  <si>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</si>
  <si>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</si>
  <si>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</si>
  <si>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</si>
  <si>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</si>
  <si>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</si>
  <si>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</si>
  <si>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</si>
  <si>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</si>
  <si>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</si>
  <si>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</si>
  <si>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</si>
  <si>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</si>
  <si>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</si>
  <si>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</si>
  <si>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</si>
  <si>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</si>
  <si>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</si>
  <si>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</si>
  <si>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</si>
  <si>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</si>
  <si>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</si>
  <si>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</si>
  <si>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</si>
  <si>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</si>
  <si>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</si>
  <si>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</si>
  <si>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</si>
  <si>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</si>
  <si>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</si>
  <si>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</si>
  <si>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</si>
  <si>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</si>
  <si>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</si>
  <si>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</si>
  <si>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</si>
  <si>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</si>
  <si>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</si>
  <si>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</si>
  <si>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</si>
  <si>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</si>
  <si>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</si>
  <si>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</si>
  <si>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</si>
  <si>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</si>
  <si>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</si>
  <si>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</si>
  <si>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</si>
  <si>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</si>
  <si>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</si>
  <si>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</si>
  <si>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</si>
  <si>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</si>
  <si>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</si>
  <si>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</si>
  <si>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</si>
  <si>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</si>
  <si>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</si>
  <si>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</si>
  <si>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</si>
  <si>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</si>
  <si>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</si>
  <si>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</si>
  <si>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</si>
  <si>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</si>
  <si>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</si>
  <si>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</si>
  <si>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</si>
  <si>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</si>
  <si>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</si>
  <si>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</si>
  <si>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</si>
  <si>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</si>
  <si>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</si>
  <si>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</si>
  <si>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</si>
  <si>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</si>
  <si>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</si>
  <si>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</si>
  <si>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</si>
  <si>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</si>
  <si>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</si>
  <si>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</si>
  <si>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</si>
  <si>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</si>
  <si>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</si>
  <si>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</si>
  <si>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</si>
  <si>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</si>
  <si>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</si>
  <si>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</si>
  <si>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</si>
  <si>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</si>
  <si>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</si>
  <si>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</si>
  <si>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</si>
  <si>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</si>
  <si>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</si>
  <si>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</si>
  <si>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</si>
  <si>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</si>
  <si>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</si>
  <si>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</si>
  <si>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</si>
  <si>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</si>
  <si>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</si>
  <si>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</si>
  <si>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</si>
  <si>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</si>
  <si>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</si>
  <si>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</si>
  <si>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</si>
  <si>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</si>
  <si>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</si>
  <si>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</si>
  <si>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</si>
  <si>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</si>
  <si>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</si>
  <si>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</si>
  <si>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</si>
  <si>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</si>
  <si>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</si>
  <si>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</si>
  <si>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</si>
  <si>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</si>
  <si>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</si>
  <si>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</si>
  <si>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</si>
  <si>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</si>
  <si>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</si>
  <si>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</si>
  <si>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</si>
  <si>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</si>
  <si>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</si>
  <si>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</si>
  <si>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</si>
  <si>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</si>
  <si>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</si>
  <si>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</si>
  <si>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</si>
  <si>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</si>
  <si>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</si>
  <si>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</si>
  <si>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</si>
  <si>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</si>
  <si>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</si>
  <si>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</si>
  <si>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</si>
  <si>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</si>
  <si>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</si>
  <si>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</si>
  <si>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</si>
  <si>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</si>
  <si>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</si>
  <si>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</si>
  <si>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</si>
  <si>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</si>
  <si>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</si>
  <si>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</si>
  <si>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</si>
  <si>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</si>
  <si>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</si>
  <si>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</si>
  <si>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</si>
  <si>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</si>
  <si>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</si>
  <si>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</si>
  <si>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</si>
  <si>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</si>
  <si>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</si>
  <si>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</si>
  <si>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</si>
  <si>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</si>
  <si>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</si>
  <si>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</si>
  <si>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</si>
  <si>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</si>
  <si>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</si>
  <si>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</si>
  <si>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</si>
  <si>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</si>
  <si>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</si>
  <si>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</si>
  <si>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</si>
  <si>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</si>
  <si>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</si>
  <si>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</si>
  <si>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</si>
  <si>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</si>
  <si>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</si>
  <si>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</si>
  <si>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</si>
  <si>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</si>
  <si>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</si>
  <si>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</si>
  <si>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</si>
  <si>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</si>
  <si>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</si>
  <si>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</si>
  <si>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</si>
  <si>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</si>
  <si>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</si>
  <si>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</si>
  <si>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</si>
  <si>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</si>
  <si>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</si>
  <si>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</si>
  <si>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</si>
  <si>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</si>
  <si>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</si>
  <si>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</si>
  <si>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</si>
  <si>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</si>
  <si>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</si>
  <si>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</si>
  <si>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</si>
  <si>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</si>
  <si>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</si>
  <si>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</si>
  <si>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</si>
  <si>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</si>
  <si>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</si>
  <si>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</si>
  <si>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</si>
  <si>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</si>
  <si>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</si>
  <si>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</si>
  <si>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</si>
  <si>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</si>
  <si>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</si>
  <si>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</si>
  <si>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</si>
  <si>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</si>
  <si>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</si>
  <si>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</si>
  <si>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</si>
  <si>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</si>
  <si>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</si>
  <si>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</si>
  <si>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</si>
  <si>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</si>
  <si>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</si>
  <si>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</si>
  <si>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</si>
  <si>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</si>
  <si>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</si>
  <si>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</si>
  <si>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</si>
  <si>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</si>
  <si>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</si>
  <si>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</si>
  <si>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</si>
  <si>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</si>
  <si>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</si>
  <si>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</si>
  <si>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</si>
  <si>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</si>
  <si>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</si>
  <si>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</si>
  <si>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</si>
  <si>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</si>
  <si>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</si>
  <si>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</si>
  <si>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</si>
  <si>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</si>
  <si>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</si>
  <si>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</si>
  <si>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</si>
  <si>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</si>
  <si>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</si>
  <si>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</si>
  <si>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</si>
  <si>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</si>
  <si>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</si>
  <si>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</si>
  <si>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</si>
  <si>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</si>
  <si>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</si>
  <si>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</si>
  <si>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</si>
  <si>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</si>
  <si>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</si>
  <si>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</si>
  <si>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</si>
  <si>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</si>
  <si>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</si>
  <si>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</si>
  <si>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</si>
  <si>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</si>
  <si>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</si>
  <si>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</si>
  <si>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</si>
  <si>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</si>
  <si>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</si>
  <si>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</si>
  <si>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</si>
  <si>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</si>
  <si>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</si>
  <si>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</si>
  <si>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</si>
  <si>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</si>
  <si>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</si>
  <si>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</si>
  <si>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</si>
  <si>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</si>
  <si>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</si>
  <si>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</si>
  <si>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</si>
  <si>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</si>
  <si>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</si>
  <si>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</si>
  <si>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</si>
  <si>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</si>
  <si>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</si>
  <si>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</si>
  <si>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</si>
  <si>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</si>
  <si>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</si>
  <si>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</si>
  <si>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</si>
  <si>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</si>
  <si>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</si>
  <si>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</si>
  <si>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</si>
  <si>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</si>
  <si>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</si>
  <si>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</si>
  <si>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</si>
  <si>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</si>
  <si>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</si>
  <si>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</si>
  <si>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</si>
  <si>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</si>
  <si>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</si>
  <si>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</si>
  <si>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</si>
  <si>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</si>
  <si>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</si>
  <si>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</si>
  <si>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</si>
  <si>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</si>
  <si>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</si>
  <si>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</si>
  <si>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</si>
  <si>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</si>
  <si>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</si>
  <si>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</si>
  <si>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</si>
  <si>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</si>
  <si>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</si>
  <si>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</si>
  <si>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</si>
  <si>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</si>
  <si>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</si>
  <si>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</si>
  <si>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</si>
  <si>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</si>
  <si>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</si>
  <si>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</si>
  <si>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</si>
  <si>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</si>
  <si>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</si>
  <si>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</si>
  <si>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</si>
  <si>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</si>
  <si>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</si>
  <si>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</si>
  <si>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</si>
  <si>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</si>
  <si>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</si>
  <si>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</si>
  <si>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</si>
  <si>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</si>
  <si>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</si>
  <si>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</si>
  <si>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</si>
  <si>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</si>
  <si>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</si>
  <si>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</si>
  <si>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</si>
  <si>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</si>
  <si>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</si>
  <si>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</si>
  <si>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</si>
  <si>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</si>
  <si>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</si>
  <si>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</si>
  <si>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</si>
  <si>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</si>
  <si>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</si>
  <si>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</si>
  <si>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</si>
  <si>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</si>
  <si>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</si>
  <si>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</si>
  <si>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</si>
  <si>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</si>
  <si>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</si>
  <si>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</si>
  <si>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</si>
  <si>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</si>
  <si>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</si>
  <si>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</si>
  <si>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</si>
  <si>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</si>
  <si>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</si>
  <si>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</si>
  <si>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</si>
  <si>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</si>
  <si>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</si>
  <si>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</si>
  <si>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</si>
  <si>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</si>
  <si>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</si>
  <si>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</si>
  <si>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</si>
  <si>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</si>
  <si>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</si>
  <si>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</si>
  <si>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</si>
  <si>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</si>
  <si>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</si>
  <si>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</si>
  <si>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</si>
  <si>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</si>
  <si>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</si>
  <si>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</si>
  <si>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</si>
  <si>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</si>
  <si>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</si>
  <si>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</si>
  <si>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</si>
  <si>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</si>
  <si>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</si>
  <si>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</si>
  <si>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</si>
  <si>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</si>
  <si>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</si>
  <si>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</si>
  <si>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</si>
  <si>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</si>
  <si>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</si>
  <si>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</si>
  <si>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</si>
  <si>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</si>
  <si>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</si>
  <si>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</si>
  <si>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</si>
  <si>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</si>
  <si>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</si>
  <si>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</si>
  <si>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</si>
  <si>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</si>
  <si>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</si>
  <si>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</si>
  <si>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</si>
  <si>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</si>
  <si>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</si>
  <si>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</si>
  <si>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</si>
  <si>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</si>
  <si>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</si>
  <si>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</si>
  <si>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</si>
  <si>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</si>
  <si>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</si>
  <si>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</si>
  <si>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</si>
  <si>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</si>
  <si>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</si>
  <si>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</si>
  <si>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</si>
  <si>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</si>
  <si>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</si>
  <si>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</si>
  <si>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</si>
  <si>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</si>
  <si>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</si>
  <si>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</si>
  <si>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</si>
  <si>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</si>
  <si>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</si>
  <si>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</si>
  <si>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</si>
  <si>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</si>
  <si>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</si>
  <si>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</si>
  <si>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</si>
  <si>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</si>
  <si>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</si>
  <si>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</si>
  <si>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</si>
  <si>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</si>
  <si>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</si>
  <si>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</si>
  <si>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</si>
  <si>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</si>
  <si>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</si>
  <si>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</si>
  <si>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</si>
  <si>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</si>
  <si>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</si>
  <si>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</si>
  <si>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</si>
  <si>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</si>
  <si>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</si>
  <si>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</si>
  <si>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</si>
  <si>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</si>
  <si>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</si>
  <si>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</si>
  <si>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</si>
  <si>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</si>
  <si>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</si>
  <si>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</si>
  <si>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</si>
  <si>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</si>
  <si>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</si>
  <si>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</si>
  <si>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</si>
  <si>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</si>
  <si>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</si>
  <si>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</si>
  <si>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</si>
  <si>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</si>
  <si>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</si>
  <si>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</si>
  <si>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</si>
  <si>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</si>
  <si>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</si>
  <si>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</si>
  <si>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</si>
  <si>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</si>
  <si>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</si>
  <si>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</si>
  <si>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</si>
  <si>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</si>
  <si>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</si>
  <si>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</si>
  <si>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</si>
  <si>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</si>
  <si>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</si>
  <si>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</si>
  <si>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</si>
  <si>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</si>
  <si>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</si>
  <si>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</si>
  <si>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</si>
  <si>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</si>
  <si>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</si>
  <si>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</si>
  <si>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</si>
  <si>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</si>
  <si>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</si>
  <si>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</si>
  <si>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</si>
  <si>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</si>
  <si>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</si>
  <si>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</si>
  <si>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</si>
  <si>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</si>
  <si>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</si>
  <si>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</si>
  <si>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</si>
  <si>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</si>
  <si>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</si>
  <si>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</si>
  <si>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</si>
  <si>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</si>
  <si>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</si>
  <si>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</si>
  <si>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</si>
  <si>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</si>
  <si>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</si>
  <si>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</si>
  <si>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</si>
  <si>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</si>
  <si>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</si>
  <si>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</si>
  <si>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</si>
  <si>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</si>
  <si>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</si>
  <si>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</si>
  <si>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</si>
  <si>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</si>
  <si>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</si>
  <si>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</si>
  <si>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</si>
  <si>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</si>
  <si>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</si>
  <si>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</si>
  <si>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</si>
  <si>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</si>
  <si>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</si>
  <si>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</si>
  <si>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</si>
  <si>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</si>
  <si>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</si>
  <si>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</si>
  <si>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</si>
  <si>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</si>
  <si>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</si>
  <si>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</si>
  <si>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</si>
  <si>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</si>
  <si>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</si>
  <si>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</si>
  <si>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</si>
  <si>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</si>
  <si>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</si>
  <si>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</si>
  <si>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</si>
  <si>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</si>
  <si>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</si>
  <si>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</si>
  <si>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</si>
  <si>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</si>
  <si>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</si>
  <si>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</si>
  <si>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</si>
  <si>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</si>
  <si>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</si>
  <si>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</si>
  <si>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</si>
  <si>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</si>
  <si>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</si>
  <si>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</si>
  <si>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</si>
  <si>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</si>
  <si>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</si>
  <si>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</si>
  <si>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</si>
  <si>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</si>
  <si>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</si>
  <si>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</si>
  <si>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</si>
  <si>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</si>
  <si>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</si>
  <si>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</si>
  <si>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</si>
  <si>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</si>
  <si>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</si>
  <si>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</si>
  <si>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</si>
  <si>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</si>
  <si>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</si>
  <si>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</si>
  <si>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</si>
  <si>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</si>
  <si>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</si>
  <si>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</si>
  <si>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</si>
  <si>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</si>
  <si>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</si>
  <si>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</si>
  <si>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</si>
  <si>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</si>
  <si>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</si>
  <si>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</si>
  <si>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</si>
  <si>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</si>
  <si>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</si>
  <si>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</si>
  <si>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</si>
  <si>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</si>
  <si>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</si>
  <si>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</si>
  <si>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</si>
  <si>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</si>
  <si>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</si>
  <si>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</si>
  <si>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</si>
  <si>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</si>
  <si>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</si>
  <si>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</si>
  <si>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</si>
  <si>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</si>
  <si>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</si>
  <si>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</si>
  <si>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</si>
  <si>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</si>
  <si>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</si>
  <si>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</si>
  <si>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</si>
  <si>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</si>
  <si>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</si>
  <si>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</si>
  <si>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</si>
  <si>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</si>
  <si>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</si>
  <si>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</si>
  <si>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</si>
  <si>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</si>
  <si>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</si>
  <si>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</si>
  <si>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</si>
  <si>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</si>
  <si>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</si>
  <si>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</si>
  <si>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</si>
  <si>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</si>
  <si>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</si>
  <si>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</si>
  <si>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</si>
  <si>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</si>
  <si>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</si>
  <si>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</si>
  <si>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</si>
  <si>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</si>
  <si>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</si>
  <si>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</si>
  <si>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</si>
  <si>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</si>
  <si>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</si>
  <si>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</si>
  <si>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</si>
  <si>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</si>
  <si>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</si>
  <si>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</si>
  <si>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</si>
  <si>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</si>
  <si>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</si>
  <si>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</si>
  <si>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</si>
  <si>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</si>
  <si>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</si>
  <si>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</si>
  <si>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</si>
  <si>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</si>
  <si>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</si>
  <si>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</si>
  <si>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</si>
  <si>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</si>
  <si>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</si>
  <si>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</si>
  <si>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</si>
  <si>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</si>
  <si>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</si>
  <si>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</si>
  <si>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</si>
  <si>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</si>
  <si>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</si>
  <si>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</si>
  <si>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</si>
  <si>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</si>
  <si>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</si>
  <si>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</si>
  <si>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</si>
  <si>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</si>
  <si>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</si>
  <si>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</si>
  <si>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</si>
  <si>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</si>
  <si>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</si>
  <si>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</si>
  <si>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</si>
  <si>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</si>
  <si>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</si>
  <si>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</si>
  <si>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</si>
  <si>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</si>
  <si>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</si>
  <si>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</si>
  <si>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</si>
  <si>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</si>
  <si>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</si>
  <si>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</si>
  <si>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</si>
  <si>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</si>
  <si>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</si>
  <si>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</si>
  <si>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</si>
  <si>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</si>
  <si>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</si>
  <si>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</si>
  <si>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</si>
  <si>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</si>
  <si>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</si>
  <si>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</si>
  <si>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</si>
  <si>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</si>
  <si>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</si>
  <si>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</si>
  <si>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</si>
  <si>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</si>
  <si>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</si>
  <si>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</si>
  <si>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</si>
  <si>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</si>
  <si>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</si>
  <si>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</si>
  <si>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</si>
  <si>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</si>
  <si>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</si>
  <si>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</si>
  <si>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</si>
  <si>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</si>
  <si>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</si>
  <si>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</si>
  <si>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</si>
  <si>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</si>
  <si>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</si>
  <si>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</si>
  <si>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</si>
  <si>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</si>
  <si>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</si>
  <si>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</si>
  <si>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</si>
  <si>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</si>
  <si>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</si>
  <si>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</si>
  <si>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</si>
  <si>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</si>
  <si>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</si>
  <si>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</si>
  <si>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</si>
  <si>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</si>
  <si>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</si>
  <si>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</si>
  <si>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</si>
  <si>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</si>
  <si>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</si>
  <si>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</si>
  <si>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</si>
  <si>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</si>
  <si>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</si>
  <si>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</si>
  <si>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</si>
  <si>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</si>
  <si>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</si>
  <si>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</si>
  <si>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</si>
  <si>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</si>
  <si>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</si>
  <si>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</si>
  <si>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</si>
  <si>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</si>
  <si>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</si>
  <si>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</si>
  <si>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</si>
  <si>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</si>
  <si>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</si>
  <si>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</si>
  <si>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</si>
  <si>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</si>
  <si>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</si>
  <si>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</si>
  <si>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</si>
  <si>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</si>
  <si>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</si>
  <si>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</si>
  <si>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</si>
  <si>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</si>
  <si>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</si>
  <si>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</si>
  <si>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</si>
  <si>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</si>
  <si>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</si>
  <si>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</si>
  <si>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</si>
  <si>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</si>
  <si>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</si>
  <si>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</si>
  <si>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</si>
  <si>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</si>
  <si>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</si>
  <si>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</si>
  <si>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</si>
  <si>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</si>
  <si>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</si>
  <si>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</si>
  <si>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</si>
  <si>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</si>
  <si>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</si>
  <si>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</si>
  <si>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</si>
  <si>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</si>
  <si>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</si>
  <si>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</si>
  <si>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</si>
  <si>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</si>
  <si>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</si>
  <si>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</si>
  <si>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</si>
  <si>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</si>
  <si>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</si>
  <si>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</si>
  <si>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</si>
  <si>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</si>
  <si>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</si>
  <si>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</si>
  <si>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</si>
  <si>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</si>
  <si>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</si>
  <si>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</si>
  <si>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</si>
  <si>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</si>
  <si>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</si>
  <si>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</si>
  <si>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</si>
  <si>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</si>
  <si>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</si>
  <si>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</si>
  <si>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</si>
  <si>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</si>
  <si>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</si>
  <si>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</si>
  <si>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</si>
  <si>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</si>
  <si>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</si>
  <si>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</si>
  <si>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</si>
  <si>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</si>
  <si>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</si>
  <si>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</si>
  <si>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</si>
  <si>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</si>
  <si>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</si>
  <si>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</si>
  <si>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</si>
  <si>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</si>
  <si>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</si>
  <si>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</si>
  <si>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</si>
  <si>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</si>
  <si>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</si>
  <si>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</si>
  <si>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</si>
  <si>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</si>
  <si>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</si>
  <si>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</si>
  <si>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</si>
  <si>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</si>
  <si>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</si>
  <si>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</si>
  <si>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</si>
  <si>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</si>
  <si>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</si>
  <si>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</si>
  <si>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</si>
  <si>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</si>
  <si>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</si>
  <si>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</si>
  <si>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</si>
  <si>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</si>
  <si>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</si>
  <si>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</si>
  <si>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</si>
  <si>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</si>
  <si>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</si>
  <si>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</si>
  <si>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</si>
  <si>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</si>
  <si>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</si>
  <si>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</si>
  <si>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</si>
  <si>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</si>
  <si>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</si>
  <si>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</si>
  <si>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</si>
  <si>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</si>
  <si>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</si>
  <si>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</si>
  <si>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</si>
  <si>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</si>
  <si>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</si>
  <si>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</si>
  <si>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</si>
  <si>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</si>
  <si>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</si>
  <si>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</si>
  <si>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</si>
  <si>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</si>
  <si>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</si>
  <si>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</si>
  <si>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</si>
  <si>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</si>
  <si>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</si>
  <si>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</si>
  <si>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</si>
  <si>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</si>
  <si>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</si>
  <si>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</si>
  <si>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</si>
  <si>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</si>
  <si>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</si>
  <si>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</si>
  <si>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</si>
  <si>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</si>
  <si>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</si>
  <si>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</si>
  <si>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</si>
  <si>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</si>
  <si>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</si>
  <si>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</si>
  <si>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</si>
  <si>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</si>
  <si>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</si>
  <si>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</si>
  <si>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</si>
  <si>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</si>
  <si>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</si>
  <si>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</si>
  <si>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</si>
  <si>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</si>
  <si>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</si>
  <si>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</si>
  <si>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</si>
  <si>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</si>
  <si>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</si>
  <si>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</si>
  <si>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</si>
  <si>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</si>
  <si>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</si>
  <si>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</si>
  <si>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</si>
  <si>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</si>
  <si>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</si>
  <si>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</si>
  <si>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</si>
  <si>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</si>
  <si>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</si>
  <si>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</si>
  <si>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</si>
  <si>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</si>
  <si>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</si>
  <si>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</si>
  <si>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</si>
  <si>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</si>
  <si>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</si>
  <si>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</si>
  <si>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</si>
  <si>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</si>
  <si>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</si>
  <si>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</si>
  <si>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</si>
  <si>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</si>
  <si>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</si>
  <si>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</si>
  <si>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</si>
  <si>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</si>
  <si>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</si>
  <si>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</si>
  <si>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</si>
  <si>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</si>
  <si>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</si>
  <si>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</si>
  <si>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</si>
  <si>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</si>
  <si>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</si>
  <si>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</si>
  <si>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</si>
  <si>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</si>
  <si>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</si>
  <si>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</si>
  <si>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</si>
  <si>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</si>
  <si>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</si>
  <si>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</si>
  <si>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</si>
  <si>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</si>
  <si>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</si>
  <si>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</si>
  <si>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</si>
  <si>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</si>
  <si>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</si>
  <si>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</si>
  <si>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</si>
  <si>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</si>
  <si>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</si>
  <si>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</si>
  <si>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</si>
  <si>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</si>
  <si>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</si>
  <si>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</si>
  <si>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</si>
  <si>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</si>
  <si>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</si>
  <si>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</si>
  <si>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</si>
  <si>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</si>
  <si>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</si>
  <si>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</si>
  <si>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</si>
  <si>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</si>
  <si>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</si>
  <si>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</si>
  <si>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</si>
  <si>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</si>
  <si>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</si>
  <si>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</si>
  <si>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</si>
  <si>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</si>
  <si>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</si>
  <si>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</si>
  <si>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</si>
  <si>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</si>
  <si>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</si>
  <si>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</si>
  <si>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</si>
  <si>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</si>
  <si>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</si>
  <si>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</si>
  <si>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</si>
  <si>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</si>
  <si>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</si>
  <si>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</si>
  <si>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</si>
  <si>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</si>
  <si>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</si>
  <si>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</si>
  <si>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</si>
  <si>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</si>
  <si>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</si>
  <si>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</si>
  <si>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</si>
  <si>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</si>
  <si>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</si>
  <si>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</si>
  <si>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</si>
  <si>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</si>
  <si>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</si>
  <si>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</si>
  <si>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</si>
  <si>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</si>
  <si>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</si>
  <si>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</si>
  <si>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</si>
  <si>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</si>
  <si>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</si>
  <si>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</si>
  <si>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</si>
  <si>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</si>
  <si>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</si>
  <si>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</si>
  <si>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</si>
  <si>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</si>
  <si>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</si>
  <si>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</si>
  <si>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</si>
  <si>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</si>
  <si>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</si>
  <si>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</si>
  <si>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</si>
  <si>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</si>
  <si>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</si>
  <si>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</si>
  <si>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</si>
  <si>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</si>
  <si>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</si>
  <si>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</si>
  <si>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</si>
  <si>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</si>
  <si>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</si>
  <si>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</si>
  <si>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</si>
  <si>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</si>
  <si>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</si>
  <si>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</si>
  <si>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</si>
  <si>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</si>
  <si>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</si>
  <si>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</si>
  <si>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</si>
  <si>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</si>
  <si>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</si>
  <si>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</si>
  <si>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</si>
  <si>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</si>
  <si>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</si>
  <si>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</si>
  <si>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</si>
  <si>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</si>
  <si>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</si>
  <si>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</si>
  <si>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</si>
  <si>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</si>
  <si>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</si>
  <si>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</si>
  <si>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</si>
  <si>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</si>
  <si>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</si>
  <si>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</si>
  <si>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</si>
  <si>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</si>
  <si>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</si>
  <si>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</si>
  <si>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</si>
  <si>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</si>
  <si>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</si>
  <si>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</si>
  <si>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</si>
  <si>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</si>
  <si>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</si>
  <si>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</si>
  <si>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</si>
  <si>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</si>
  <si>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</si>
  <si>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</si>
  <si>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</si>
  <si>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</si>
  <si>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</si>
  <si>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</si>
  <si>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</si>
  <si>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</si>
  <si>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</si>
  <si>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</si>
  <si>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</si>
  <si>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</si>
  <si>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</si>
  <si>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</si>
  <si>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</si>
  <si>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</si>
  <si>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</si>
  <si>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</si>
  <si>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</si>
  <si>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</si>
  <si>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</si>
  <si>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</si>
  <si>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</si>
  <si>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</si>
  <si>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</si>
  <si>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</si>
  <si>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</si>
  <si>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</si>
  <si>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</si>
  <si>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</si>
  <si>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</si>
  <si>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</si>
  <si>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</si>
  <si>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</si>
  <si>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</si>
  <si>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</si>
  <si>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</si>
  <si>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</si>
  <si>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</si>
  <si>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</si>
  <si>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</si>
  <si>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</si>
  <si>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</si>
  <si>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</si>
  <si>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</si>
  <si>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</si>
  <si>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</si>
  <si>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</si>
  <si>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</si>
  <si>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</si>
  <si>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</si>
  <si>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</si>
  <si>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</si>
  <si>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</si>
  <si>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</si>
  <si>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</si>
  <si>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</si>
  <si>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</si>
  <si>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</si>
  <si>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</si>
  <si>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</si>
  <si>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</si>
  <si>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</si>
  <si>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</si>
  <si>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</si>
  <si>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</si>
  <si>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</si>
  <si>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</si>
  <si>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</si>
  <si>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</si>
  <si>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</si>
  <si>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</si>
  <si>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</si>
  <si>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</si>
  <si>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</si>
  <si>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</si>
  <si>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</si>
  <si>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</si>
  <si>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</si>
  <si>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</si>
  <si>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</si>
  <si>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</si>
  <si>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</si>
  <si>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</si>
  <si>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</si>
  <si>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</si>
  <si>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</si>
  <si>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</si>
  <si>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</si>
  <si>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</si>
  <si>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</si>
  <si>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</si>
  <si>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</si>
  <si>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</si>
  <si>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</si>
  <si>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</si>
  <si>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</si>
  <si>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</si>
  <si>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</si>
  <si>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</si>
  <si>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</si>
  <si>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</si>
  <si>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</si>
  <si>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</si>
  <si>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</si>
  <si>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</si>
  <si>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</si>
  <si>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</si>
  <si>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</si>
  <si>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</si>
  <si>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</si>
  <si>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</si>
  <si>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</si>
  <si>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</si>
  <si>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</si>
  <si>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</si>
  <si>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</si>
  <si>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</si>
  <si>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</si>
  <si>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</si>
  <si>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</si>
  <si>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</si>
  <si>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</si>
  <si>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</si>
  <si>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</si>
  <si>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</si>
  <si>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</si>
  <si>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</si>
  <si>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</si>
  <si>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</si>
  <si>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</si>
  <si>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</si>
  <si>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</si>
  <si>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</si>
  <si>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</si>
  <si>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</si>
  <si>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</si>
  <si>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</si>
  <si>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</si>
  <si>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</si>
  <si>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</si>
  <si>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</si>
  <si>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</si>
  <si>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</si>
  <si>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</si>
  <si>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</si>
  <si>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</si>
  <si>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</si>
  <si>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</si>
  <si>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</si>
  <si>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</si>
  <si>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</si>
  <si>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</si>
  <si>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</si>
  <si>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</si>
  <si>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</si>
  <si>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</si>
  <si>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</si>
  <si>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</si>
  <si>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</si>
  <si>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</si>
  <si>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</si>
  <si>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</si>
  <si>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</si>
  <si>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</si>
  <si>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</si>
  <si>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</si>
  <si>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</si>
  <si>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</si>
  <si>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</si>
  <si>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</si>
  <si>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</si>
  <si>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</si>
  <si>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</si>
  <si>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</si>
  <si>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</si>
  <si>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</si>
  <si>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</si>
  <si>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</si>
  <si>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</si>
  <si>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</si>
  <si>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</si>
  <si>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</si>
  <si>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</si>
  <si>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</si>
  <si>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</si>
  <si>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</si>
  <si>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</si>
  <si>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</si>
  <si>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</si>
  <si>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</si>
  <si>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</si>
  <si>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</si>
  <si>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</si>
  <si>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</si>
  <si>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</si>
  <si>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</si>
  <si>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</si>
  <si>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</si>
  <si>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</si>
  <si>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</si>
  <si>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</si>
  <si>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</si>
  <si>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</si>
  <si>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</si>
  <si>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</si>
  <si>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</si>
  <si>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</si>
  <si>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</si>
  <si>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</si>
  <si>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</si>
  <si>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</si>
  <si>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</si>
  <si>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</si>
  <si>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</si>
  <si>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</si>
  <si>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</si>
  <si>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</si>
  <si>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</si>
  <si>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</si>
  <si>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</si>
  <si>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</si>
  <si>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</si>
  <si>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</si>
  <si>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</si>
  <si>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</si>
  <si>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</si>
  <si>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</si>
  <si>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</si>
  <si>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</si>
  <si>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</si>
  <si>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</si>
  <si>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</si>
  <si>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</si>
  <si>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</si>
  <si>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</si>
  <si>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</si>
  <si>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</si>
  <si>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</si>
  <si>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</si>
  <si>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</si>
  <si>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</si>
  <si>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</si>
  <si>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</si>
  <si>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</si>
  <si>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</si>
  <si>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</si>
  <si>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</si>
  <si>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</si>
  <si>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</si>
  <si>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</si>
  <si>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</si>
  <si>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</si>
  <si>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</si>
  <si>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</si>
  <si>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</si>
  <si>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</si>
  <si>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</si>
  <si>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</si>
  <si>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</si>
  <si>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</si>
  <si>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</si>
  <si>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</si>
  <si>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</si>
  <si>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</si>
  <si>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</si>
  <si>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</si>
  <si>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</si>
  <si>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</si>
  <si>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</si>
  <si>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</si>
  <si>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</si>
  <si>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</si>
  <si>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</si>
  <si>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</si>
  <si>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</si>
  <si>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</si>
  <si>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</si>
  <si>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</si>
  <si>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</si>
  <si>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</si>
  <si>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</si>
  <si>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</si>
  <si>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</si>
  <si>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</si>
  <si>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</si>
  <si>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</si>
  <si>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</si>
  <si>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</si>
  <si>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</si>
  <si>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</si>
  <si>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</si>
  <si>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</si>
  <si>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</si>
  <si>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</si>
  <si>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</si>
  <si>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</si>
  <si>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</si>
  <si>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</si>
  <si>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</si>
  <si>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</si>
  <si>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</si>
  <si>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</si>
  <si>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</si>
  <si>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</si>
  <si>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</si>
  <si>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</si>
  <si>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</si>
  <si>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</si>
  <si>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</si>
  <si>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</si>
  <si>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</si>
  <si>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</si>
  <si>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</si>
  <si>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</si>
  <si>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</si>
  <si>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</si>
  <si>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</si>
  <si>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</si>
  <si>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</si>
  <si>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</si>
  <si>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</si>
  <si>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</si>
  <si>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</si>
  <si>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</si>
  <si>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</si>
  <si>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</si>
  <si>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</si>
  <si>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</si>
  <si>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</si>
  <si>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</si>
  <si>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</si>
  <si>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</si>
  <si>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</si>
  <si>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</si>
  <si>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</si>
  <si>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</si>
  <si>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</si>
  <si>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</si>
  <si>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</si>
  <si>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</si>
  <si>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</si>
  <si>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</si>
  <si>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</si>
  <si>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</si>
  <si>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</si>
  <si>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</si>
  <si>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</si>
  <si>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</si>
  <si>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</si>
  <si>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</si>
  <si>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</si>
  <si>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</si>
  <si>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</si>
  <si>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</si>
  <si>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</si>
  <si>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</si>
  <si>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</si>
  <si>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</si>
  <si>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</si>
  <si>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</si>
  <si>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</si>
  <si>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</si>
  <si>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</si>
  <si>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</si>
  <si>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</si>
  <si>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</si>
  <si>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</si>
  <si>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</si>
  <si>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</si>
  <si>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</si>
  <si>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</si>
  <si>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</si>
  <si>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</si>
  <si>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</si>
  <si>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</si>
  <si>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</si>
  <si>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</si>
  <si>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</si>
  <si>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</si>
  <si>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</si>
  <si>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</si>
  <si>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</si>
  <si>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</si>
  <si>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</si>
  <si>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</si>
  <si>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</si>
  <si>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</si>
  <si>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</si>
  <si>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</si>
  <si>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</si>
  <si>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</si>
  <si>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</si>
  <si>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</si>
  <si>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</si>
  <si>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</si>
  <si>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</si>
  <si>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</si>
  <si>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</si>
  <si>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</si>
  <si>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</si>
  <si>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</si>
  <si>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</si>
  <si>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</si>
  <si>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</si>
  <si>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</si>
  <si>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</si>
  <si>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</si>
  <si>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</si>
  <si>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</si>
  <si>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</si>
  <si>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</si>
  <si>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</si>
  <si>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</si>
  <si>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</si>
  <si>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</si>
  <si>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</si>
  <si>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</si>
  <si>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</si>
  <si>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</si>
  <si>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</si>
  <si>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</si>
  <si>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</si>
  <si>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</si>
  <si>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</si>
  <si>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</si>
  <si>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</si>
  <si>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</si>
  <si>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</si>
  <si>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</si>
  <si>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</si>
  <si>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</si>
  <si>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</si>
  <si>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</si>
  <si>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</si>
  <si>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</si>
  <si>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</si>
  <si>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</si>
  <si>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</si>
  <si>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</si>
  <si>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</si>
  <si>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</si>
  <si>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</si>
  <si>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</si>
  <si>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</si>
  <si>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</si>
  <si>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</si>
  <si>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</si>
  <si>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</si>
  <si>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</si>
  <si>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</si>
  <si>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</si>
  <si>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</si>
  <si>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</si>
  <si>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</si>
  <si>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</si>
  <si>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</si>
  <si>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</si>
  <si>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</si>
  <si>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</si>
  <si>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</si>
  <si>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</si>
  <si>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</si>
  <si>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</si>
  <si>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</si>
  <si>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</si>
  <si>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</si>
  <si>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</si>
  <si>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</si>
  <si>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</si>
  <si>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</si>
  <si>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</si>
  <si>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</si>
  <si>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</si>
  <si>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</si>
  <si>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</si>
  <si>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</si>
  <si>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</si>
  <si>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</si>
  <si>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</si>
  <si>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</si>
  <si>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</si>
  <si>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</si>
  <si>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</si>
  <si>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</si>
  <si>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</si>
  <si>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</si>
  <si>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</si>
  <si>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</si>
  <si>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</si>
  <si>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</si>
  <si>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</si>
  <si>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</si>
  <si>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</si>
  <si>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</si>
  <si>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</si>
  <si>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</si>
  <si>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</si>
  <si>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</si>
  <si>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</si>
  <si>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</si>
  <si>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</si>
  <si>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</si>
  <si>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</si>
  <si>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</si>
  <si>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</si>
  <si>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</si>
  <si>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</si>
  <si>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</si>
  <si>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</si>
  <si>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</si>
  <si>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</si>
  <si>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</si>
  <si>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</si>
  <si>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</si>
  <si>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</si>
  <si>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</si>
  <si>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</si>
  <si>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</si>
  <si>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</si>
  <si>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</si>
  <si>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</si>
  <si>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</si>
  <si>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</si>
  <si>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</si>
  <si>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</si>
  <si>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</si>
  <si>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</si>
  <si>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</si>
  <si>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</si>
  <si>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</si>
  <si>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</si>
  <si>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</si>
  <si>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</si>
  <si>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</si>
  <si>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</si>
  <si>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</si>
  <si>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</si>
  <si>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</si>
  <si>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</si>
  <si>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</si>
  <si>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</si>
  <si>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</si>
  <si>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</si>
  <si>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</si>
  <si>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</si>
  <si>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</si>
  <si>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</si>
  <si>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</si>
  <si>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</si>
  <si>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</si>
  <si>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</si>
  <si>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</si>
  <si>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</si>
  <si>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</si>
  <si>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</si>
  <si>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</si>
  <si>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</si>
  <si>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</si>
  <si>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</si>
  <si>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</si>
  <si>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</si>
  <si>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</si>
  <si>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</si>
  <si>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</si>
  <si>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</si>
  <si>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</si>
  <si>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</si>
  <si>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</si>
  <si>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</si>
  <si>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</si>
  <si>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</si>
  <si>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</si>
  <si>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</si>
  <si>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</si>
  <si>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</si>
  <si>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</si>
  <si>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</si>
  <si>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</si>
  <si>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</si>
  <si>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</si>
  <si>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</si>
  <si>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</si>
  <si>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</si>
  <si>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</si>
  <si>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</si>
  <si>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</si>
  <si>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</si>
  <si>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</si>
  <si>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</si>
  <si>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</si>
  <si>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</si>
  <si>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</si>
  <si>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</si>
  <si>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</si>
  <si>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</si>
  <si>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</si>
  <si>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</si>
  <si>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</si>
  <si>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</si>
  <si>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</si>
  <si>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</si>
  <si>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</si>
  <si>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</si>
  <si>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</si>
  <si>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</si>
  <si>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</si>
  <si>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</si>
  <si>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</si>
  <si>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</si>
  <si>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</si>
  <si>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</si>
  <si>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</si>
  <si>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</si>
  <si>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</si>
  <si>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</si>
  <si>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</si>
  <si>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</si>
  <si>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</si>
  <si>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</si>
  <si>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</si>
  <si>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</si>
  <si>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</si>
  <si>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</si>
  <si>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</si>
  <si>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</si>
  <si>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</si>
  <si>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</si>
  <si>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</si>
  <si>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</si>
  <si>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</si>
  <si>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</si>
  <si>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</si>
  <si>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</si>
  <si>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</si>
  <si>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</si>
  <si>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</si>
  <si>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</si>
  <si>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</si>
  <si>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</si>
  <si>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</si>
  <si>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</si>
  <si>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</si>
  <si>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</si>
  <si>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</si>
  <si>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</si>
  <si>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</si>
  <si>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</si>
  <si>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</si>
  <si>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</si>
  <si>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</si>
  <si>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</si>
  <si>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</si>
  <si>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</si>
  <si>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</si>
  <si>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</si>
  <si>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</si>
  <si>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</si>
  <si>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</si>
  <si>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</si>
  <si>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</si>
  <si>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</si>
  <si>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</si>
  <si>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</si>
  <si>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</si>
  <si>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</si>
  <si>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</si>
  <si>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</si>
  <si>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</si>
  <si>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</si>
  <si>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</si>
  <si>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</si>
  <si>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</si>
  <si>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</si>
  <si>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</si>
  <si>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</si>
  <si>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</si>
  <si>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</si>
  <si>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</si>
  <si>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</si>
  <si>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</si>
  <si>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</si>
  <si>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</si>
  <si>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</si>
  <si>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</si>
  <si>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</si>
  <si>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</si>
  <si>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</si>
  <si>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</si>
  <si>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</si>
  <si>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</si>
  <si>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</si>
  <si>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</si>
  <si>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</si>
  <si>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</si>
  <si>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</si>
  <si>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</si>
  <si>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</si>
  <si>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</si>
  <si>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</si>
  <si>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</si>
  <si>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</si>
  <si>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</si>
  <si>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</si>
  <si>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</si>
  <si>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</si>
  <si>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</si>
  <si>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</si>
  <si>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</si>
  <si>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</si>
  <si>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</si>
  <si>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</si>
  <si>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</si>
  <si>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</si>
  <si>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</si>
  <si>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</si>
  <si>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</si>
  <si>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</si>
  <si>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</si>
  <si>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</si>
  <si>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</si>
  <si>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</si>
  <si>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</si>
  <si>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</si>
  <si>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</si>
  <si>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</si>
  <si>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</si>
  <si>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</si>
  <si>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</si>
  <si>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</si>
  <si>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</si>
  <si>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</si>
  <si>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</si>
  <si>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</si>
  <si>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</si>
  <si>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</si>
  <si>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</si>
  <si>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</si>
  <si>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</si>
  <si>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</si>
  <si>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</si>
  <si>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</si>
  <si>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</si>
  <si>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</si>
  <si>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</si>
  <si>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</si>
  <si>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</si>
  <si>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</si>
  <si>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</si>
  <si>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</si>
  <si>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</si>
  <si>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</si>
  <si>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</si>
  <si>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</si>
  <si>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</si>
  <si>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</si>
  <si>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</si>
  <si>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</si>
  <si>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</si>
  <si>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</si>
  <si>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</si>
  <si>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</si>
  <si>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</si>
  <si>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</si>
  <si>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</si>
  <si>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</si>
  <si>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</si>
  <si>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</si>
  <si>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</si>
  <si>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</si>
  <si>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</si>
  <si>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</si>
  <si>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</si>
  <si>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</si>
  <si>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</si>
  <si>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</si>
  <si>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</si>
  <si>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</si>
  <si>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</si>
  <si>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</si>
  <si>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</si>
  <si>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</si>
  <si>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</si>
  <si>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</si>
  <si>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</si>
  <si>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</si>
  <si>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</si>
  <si>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</si>
  <si>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</si>
  <si>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</si>
  <si>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</si>
  <si>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</si>
  <si>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</si>
  <si>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</si>
  <si>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</si>
  <si>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</si>
  <si>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</si>
  <si>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</si>
  <si>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</si>
  <si>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</si>
  <si>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</si>
  <si>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</si>
  <si>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</si>
  <si>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</si>
  <si>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</si>
  <si>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</si>
  <si>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</si>
  <si>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</si>
  <si>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</si>
  <si>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</si>
  <si>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</si>
  <si>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</si>
  <si>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</si>
  <si>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</si>
  <si>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</si>
  <si>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</si>
  <si>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</si>
  <si>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</si>
  <si>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</si>
  <si>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</si>
  <si>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</si>
  <si>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</si>
  <si>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</si>
  <si>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</si>
  <si>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</si>
  <si>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</si>
  <si>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</si>
  <si>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</si>
  <si>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</si>
  <si>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</si>
  <si>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</si>
  <si>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</si>
  <si>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</si>
  <si>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</si>
  <si>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</si>
  <si>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</si>
  <si>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</si>
  <si>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</si>
  <si>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</si>
  <si>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</si>
  <si>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</si>
  <si>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</si>
  <si>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</si>
  <si>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</si>
  <si>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</si>
  <si>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</si>
  <si>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</si>
  <si>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</si>
  <si>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</si>
  <si>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</si>
  <si>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</si>
  <si>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</si>
  <si>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</si>
  <si>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</si>
  <si>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</si>
  <si>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</si>
  <si>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</si>
  <si>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</si>
  <si>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</si>
  <si>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</si>
  <si>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</si>
  <si>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</si>
  <si>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</si>
  <si>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</si>
  <si>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</si>
  <si>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</si>
  <si>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</si>
  <si>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</si>
  <si>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</si>
  <si>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</si>
  <si>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</si>
  <si>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</si>
  <si>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</si>
  <si>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</si>
  <si>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</si>
  <si>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</si>
  <si>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</si>
  <si>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</si>
  <si>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</si>
  <si>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</si>
  <si>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</si>
  <si>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</si>
  <si>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</si>
  <si>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</si>
  <si>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</si>
  <si>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</si>
  <si>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</si>
  <si>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</si>
  <si>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</si>
  <si>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</si>
  <si>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</si>
  <si>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</si>
  <si>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</si>
  <si>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</si>
  <si>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</si>
  <si>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</si>
  <si>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</si>
  <si>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</si>
  <si>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</si>
  <si>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</si>
  <si>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</si>
  <si>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</si>
  <si>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</si>
  <si>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</si>
  <si>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</si>
  <si>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</si>
  <si>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</si>
  <si>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</si>
  <si>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</si>
  <si>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</si>
  <si>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</si>
  <si>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</si>
  <si>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</si>
  <si>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</si>
  <si>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</si>
  <si>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</si>
  <si>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</si>
  <si>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</si>
  <si>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</si>
  <si>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</si>
  <si>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</si>
  <si>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</si>
  <si>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</si>
  <si>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</si>
  <si>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</si>
  <si>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</si>
  <si>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</si>
  <si>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</si>
  <si>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</si>
  <si>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</si>
  <si>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</si>
  <si>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</si>
  <si>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</si>
  <si>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</si>
  <si>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</si>
  <si>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</si>
  <si>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</si>
  <si>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</si>
  <si>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</si>
  <si>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</si>
  <si>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</si>
  <si>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</si>
  <si>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</si>
  <si>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</si>
  <si>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</si>
  <si>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</si>
  <si>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</si>
  <si>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</si>
  <si>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</si>
  <si>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</si>
  <si>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</si>
  <si>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</si>
  <si>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</si>
  <si>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</si>
  <si>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</si>
  <si>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</si>
  <si>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</si>
  <si>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</si>
  <si>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</si>
  <si>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</si>
  <si>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</si>
  <si>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</si>
  <si>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</si>
  <si>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</si>
  <si>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</si>
  <si>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</si>
  <si>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</si>
  <si>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</si>
  <si>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</si>
  <si>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</si>
  <si>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</si>
  <si>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</si>
  <si>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</si>
  <si>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</si>
  <si>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</si>
  <si>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</si>
  <si>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</si>
  <si>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</si>
  <si>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</si>
  <si>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</si>
  <si>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</si>
  <si>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</si>
  <si>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</si>
  <si>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</si>
  <si>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</si>
  <si>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</si>
  <si>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</si>
  <si>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</si>
  <si>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</si>
  <si>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</si>
  <si>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</si>
  <si>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</si>
  <si>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</si>
  <si>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</si>
  <si>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</si>
  <si>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</si>
  <si>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</si>
  <si>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</si>
  <si>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</si>
  <si>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</si>
  <si>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</si>
  <si>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</si>
  <si>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</si>
  <si>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</si>
  <si>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</si>
  <si>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</si>
  <si>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</si>
  <si>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</si>
  <si>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</si>
  <si>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</si>
  <si>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</si>
  <si>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</si>
  <si>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</si>
  <si>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</si>
  <si>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</si>
  <si>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</si>
  <si>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</si>
  <si>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</si>
  <si>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</si>
  <si>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</si>
  <si>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</si>
  <si>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</si>
  <si>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</si>
  <si>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</si>
  <si>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</si>
  <si>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</si>
  <si>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</si>
  <si>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</si>
  <si>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</si>
  <si>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</si>
  <si>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</si>
  <si>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</si>
  <si>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</si>
  <si>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</si>
  <si>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</si>
  <si>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</si>
  <si>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</si>
  <si>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</si>
  <si>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</si>
  <si>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</si>
  <si>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</si>
  <si>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</si>
  <si>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</si>
  <si>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</si>
  <si>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</si>
  <si>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</si>
  <si>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</si>
  <si>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</si>
  <si>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</si>
  <si>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</si>
  <si>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</si>
  <si>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</si>
  <si>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</si>
  <si>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</si>
  <si>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</si>
  <si>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</si>
  <si>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</si>
  <si>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</si>
  <si>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</si>
  <si>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</si>
  <si>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</si>
  <si>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</si>
  <si>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</si>
  <si>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</si>
  <si>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</si>
  <si>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</si>
  <si>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</si>
  <si>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</si>
  <si>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</si>
  <si>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</si>
  <si>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</si>
  <si>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</si>
  <si>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</si>
  <si>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</si>
  <si>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</si>
  <si>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</si>
  <si>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</si>
  <si>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</si>
  <si>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</si>
  <si>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</si>
  <si>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</si>
  <si>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</si>
  <si>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</si>
  <si>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</si>
  <si>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</si>
  <si>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</si>
  <si>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</si>
  <si>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</si>
  <si>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</si>
  <si>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</si>
  <si>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</si>
  <si>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</si>
  <si>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</si>
  <si>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</si>
  <si>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</si>
  <si>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</si>
  <si>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</si>
  <si>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</si>
  <si>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</si>
  <si>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</si>
  <si>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</si>
  <si>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</si>
  <si>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</si>
  <si>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</si>
  <si>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</si>
  <si>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</si>
  <si>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</si>
  <si>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</si>
  <si>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</si>
  <si>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</si>
  <si>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</si>
  <si>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</si>
  <si>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</si>
  <si>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</si>
  <si>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</si>
  <si>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</si>
  <si>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</si>
  <si>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</si>
  <si>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</si>
  <si>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</si>
  <si>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</si>
  <si>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</si>
  <si>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</si>
  <si>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</si>
  <si>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</si>
  <si>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</si>
  <si>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</si>
  <si>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</si>
  <si>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</si>
  <si>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</si>
  <si>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</si>
  <si>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</si>
  <si>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</si>
  <si>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</si>
  <si>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</si>
  <si>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</si>
  <si>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</si>
  <si>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</si>
  <si>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</si>
  <si>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</si>
  <si>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</si>
  <si>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</si>
  <si>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</si>
  <si>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</si>
  <si>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</si>
  <si>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</si>
  <si>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</si>
  <si>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</si>
  <si>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</si>
  <si>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</si>
  <si>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</si>
  <si>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</si>
  <si>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</si>
  <si>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</si>
  <si>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</si>
  <si>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</si>
  <si>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</si>
  <si>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</si>
  <si>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</si>
  <si>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</si>
  <si>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</si>
  <si>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</si>
  <si>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</si>
  <si>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</si>
  <si>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</si>
  <si>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</si>
  <si>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</si>
  <si>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</si>
  <si>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</si>
  <si>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</si>
  <si>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</si>
  <si>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</si>
  <si>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</si>
  <si>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</si>
  <si>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</si>
  <si>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</si>
  <si>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</si>
  <si>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</si>
  <si>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</si>
  <si>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</si>
  <si>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</si>
  <si>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</si>
  <si>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</si>
  <si>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</si>
  <si>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</si>
  <si>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</si>
  <si>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</si>
  <si>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</si>
  <si>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</si>
  <si>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</si>
  <si>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</si>
  <si>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</si>
  <si>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</si>
  <si>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</si>
  <si>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</si>
  <si>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</si>
  <si>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</si>
  <si>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</si>
  <si>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</si>
  <si>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</si>
  <si>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</si>
  <si>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</si>
  <si>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</si>
  <si>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</si>
  <si>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</si>
  <si>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</si>
  <si>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</si>
  <si>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</si>
  <si>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</si>
  <si>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</si>
  <si>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</si>
  <si>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</si>
  <si>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</si>
  <si>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</si>
  <si>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</si>
  <si>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</si>
  <si>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</si>
  <si>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</si>
  <si>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</si>
  <si>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</si>
  <si>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</si>
  <si>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</si>
  <si>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</si>
  <si>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</si>
  <si>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</si>
  <si>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</si>
  <si>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</si>
  <si>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</si>
  <si>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</si>
  <si>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</si>
  <si>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</si>
  <si>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</si>
  <si>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</si>
  <si>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</si>
  <si>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</si>
  <si>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</si>
  <si>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</si>
  <si>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</si>
  <si>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</si>
  <si>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</si>
  <si>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</si>
  <si>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</si>
  <si>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</si>
  <si>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</si>
  <si>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</si>
  <si>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</si>
  <si>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</si>
  <si>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</si>
  <si>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</si>
  <si>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</si>
  <si>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</si>
  <si>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</si>
  <si>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</si>
  <si>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</si>
  <si>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</si>
  <si>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</si>
  <si>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</si>
  <si>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</si>
  <si>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</si>
  <si>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</si>
  <si>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</si>
  <si>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</si>
  <si>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</si>
  <si>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</si>
  <si>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</si>
  <si>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</si>
  <si>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</si>
  <si>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</si>
  <si>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</si>
  <si>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</si>
  <si>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</si>
  <si>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</si>
  <si>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</si>
  <si>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</si>
  <si>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</si>
  <si>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</si>
  <si>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</si>
  <si>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</si>
  <si>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</si>
  <si>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</si>
  <si>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</si>
  <si>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</si>
  <si>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</si>
  <si>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</si>
  <si>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</si>
  <si>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</si>
  <si>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</si>
  <si>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</si>
  <si>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</si>
  <si>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</si>
  <si>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</si>
  <si>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</si>
  <si>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</si>
  <si>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</si>
  <si>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</si>
  <si>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</si>
  <si>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</si>
  <si>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</si>
  <si>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</si>
  <si>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</si>
  <si>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</si>
  <si>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</si>
  <si>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</si>
  <si>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</si>
  <si>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</si>
  <si>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</si>
  <si>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</si>
  <si>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</si>
  <si>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</si>
  <si>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</si>
  <si>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</si>
  <si>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</si>
  <si>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</si>
  <si>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</si>
  <si>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</si>
  <si>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</si>
  <si>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</si>
  <si>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</si>
  <si>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</si>
  <si>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</si>
  <si>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</si>
  <si>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</si>
  <si>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</si>
  <si>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</si>
  <si>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</si>
  <si>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</si>
  <si>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</si>
  <si>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</si>
  <si>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</si>
  <si>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</si>
  <si>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</si>
  <si>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</si>
  <si>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</si>
  <si>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</si>
  <si>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</si>
  <si>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</si>
  <si>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</si>
  <si>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</si>
  <si>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</si>
  <si>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</si>
  <si>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</si>
  <si>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</si>
  <si>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</si>
  <si>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</si>
  <si>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</si>
  <si>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</si>
  <si>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</si>
  <si>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</si>
  <si>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</si>
  <si>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</si>
  <si>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</si>
  <si>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</si>
  <si>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</si>
  <si>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</si>
  <si>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</si>
  <si>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</si>
  <si>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</si>
  <si>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</si>
  <si>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</si>
  <si>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</si>
  <si>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</si>
  <si>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</si>
  <si>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</si>
  <si>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</si>
  <si>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</si>
  <si>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</si>
  <si>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</si>
  <si>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</si>
  <si>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</si>
  <si>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</si>
  <si>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</si>
  <si>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</si>
  <si>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</si>
  <si>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</si>
  <si>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</si>
  <si>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</si>
  <si>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</si>
  <si>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</si>
  <si>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</si>
  <si>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</si>
  <si>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</si>
  <si>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</si>
  <si>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</si>
  <si>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</si>
  <si>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</si>
  <si>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</si>
  <si>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</si>
  <si>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</si>
  <si>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</si>
  <si>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</si>
  <si>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</si>
  <si>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</si>
  <si>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</si>
  <si>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</si>
  <si>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</si>
  <si>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</si>
  <si>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</si>
  <si>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</si>
  <si>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</si>
  <si>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</si>
  <si>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</si>
  <si>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</si>
  <si>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</si>
  <si>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</si>
  <si>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</si>
  <si>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</si>
  <si>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</si>
  <si>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</si>
  <si>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</si>
  <si>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</si>
  <si>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</si>
  <si>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</si>
  <si>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</si>
  <si>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</si>
  <si>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</si>
  <si>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</si>
  <si>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</si>
  <si>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</si>
  <si>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</si>
  <si>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</si>
  <si>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</si>
  <si>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</si>
  <si>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</si>
  <si>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</si>
  <si>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</si>
  <si>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</si>
  <si>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</si>
  <si>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</si>
  <si>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</si>
  <si>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</si>
  <si>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</si>
  <si>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</si>
  <si>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</si>
  <si>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</si>
  <si>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</si>
  <si>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</si>
  <si>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</si>
  <si>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</si>
  <si>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</si>
  <si>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</si>
  <si>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</si>
  <si>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</si>
  <si>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</si>
  <si>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</si>
  <si>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</si>
  <si>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</si>
  <si>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</si>
  <si>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</si>
  <si>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</si>
  <si>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</si>
  <si>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</si>
  <si>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</si>
  <si>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</si>
  <si>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</si>
  <si>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</si>
  <si>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</si>
  <si>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</si>
  <si>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</si>
  <si>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</si>
  <si>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</si>
  <si>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</si>
  <si>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</si>
  <si>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</si>
  <si>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</si>
  <si>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</si>
  <si>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</si>
  <si>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</si>
  <si>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</si>
  <si>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</si>
  <si>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</si>
  <si>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</si>
  <si>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</si>
  <si>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</si>
  <si>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</si>
  <si>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</si>
  <si>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</si>
  <si>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</si>
  <si>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</si>
  <si>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</si>
  <si>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</si>
  <si>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</si>
  <si>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</si>
  <si>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</si>
  <si>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</si>
  <si>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</si>
  <si>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</si>
  <si>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</si>
  <si>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</si>
  <si>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</si>
  <si>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</si>
  <si>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</si>
  <si>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</si>
  <si>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</si>
  <si>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</si>
  <si>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</si>
  <si>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</si>
  <si>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</si>
  <si>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</si>
  <si>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</si>
  <si>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</si>
  <si>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</si>
  <si>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</si>
  <si>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</si>
  <si>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</si>
  <si>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</si>
  <si>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</si>
  <si>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</si>
  <si>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</si>
  <si>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</si>
  <si>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</si>
  <si>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</si>
  <si>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</si>
  <si>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</si>
  <si>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</si>
  <si>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</si>
  <si>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</si>
  <si>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</si>
  <si>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</si>
  <si>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</si>
  <si>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</si>
  <si>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</si>
  <si>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</si>
  <si>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</si>
  <si>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</si>
  <si>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</si>
  <si>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</si>
  <si>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</si>
  <si>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</si>
  <si>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</si>
  <si>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</si>
  <si>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</si>
  <si>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</si>
  <si>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</si>
  <si>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</si>
  <si>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</si>
  <si>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</si>
  <si>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</si>
  <si>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</si>
  <si>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</si>
  <si>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</si>
  <si>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</si>
  <si>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</si>
  <si>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</si>
  <si>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</si>
  <si>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</si>
  <si>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</si>
  <si>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</si>
  <si>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</si>
  <si>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</si>
  <si>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</si>
  <si>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</si>
  <si>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</si>
  <si>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</si>
  <si>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</si>
  <si>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</si>
  <si>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</si>
  <si>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</si>
  <si>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</si>
  <si>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</si>
  <si>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</si>
  <si>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</si>
  <si>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</si>
  <si>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</si>
  <si>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</si>
  <si>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</si>
  <si>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</si>
  <si>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</si>
  <si>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</si>
  <si>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</si>
  <si>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</si>
  <si>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</si>
  <si>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</si>
  <si>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</si>
  <si>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</si>
  <si>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</si>
  <si>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</si>
  <si>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</si>
  <si>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</si>
  <si>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</si>
  <si>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</si>
  <si>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</si>
  <si>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</si>
  <si>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</si>
  <si>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</si>
  <si>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</si>
  <si>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</si>
  <si>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</si>
  <si>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</si>
  <si>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</si>
  <si>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</si>
  <si>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</si>
  <si>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</si>
  <si>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</si>
  <si>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</si>
  <si>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</si>
  <si>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</si>
  <si>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</si>
  <si>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</si>
  <si>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</si>
  <si>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</si>
  <si>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</si>
  <si>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</si>
  <si>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</si>
  <si>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</si>
  <si>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</si>
  <si>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</si>
  <si>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</si>
  <si>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</si>
  <si>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</si>
  <si>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</si>
  <si>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</si>
  <si>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</si>
  <si>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</si>
  <si>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</si>
  <si>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</si>
  <si>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</si>
  <si>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</si>
  <si>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</si>
  <si>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</si>
  <si>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</si>
  <si>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</si>
  <si>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</si>
  <si>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</si>
  <si>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</si>
  <si>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</si>
  <si>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</si>
  <si>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</si>
  <si>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</si>
  <si>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</si>
  <si>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</si>
  <si>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</si>
  <si>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</si>
  <si>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</si>
  <si>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</si>
  <si>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</si>
  <si>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</si>
  <si>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</si>
  <si>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</si>
  <si>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</si>
  <si>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</si>
  <si>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</si>
  <si>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</si>
  <si>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</si>
  <si>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</si>
  <si>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</si>
  <si>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</si>
  <si>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</si>
  <si>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</si>
  <si>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</si>
  <si>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</si>
  <si>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</si>
  <si>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</si>
  <si>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</si>
  <si>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</si>
  <si>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</si>
  <si>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</si>
  <si>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</si>
  <si>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</si>
  <si>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</si>
  <si>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</si>
  <si>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</si>
  <si>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</si>
  <si>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</si>
  <si>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</si>
  <si>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</si>
  <si>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</si>
  <si>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</si>
  <si>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</si>
  <si>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</si>
  <si>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</si>
  <si>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</si>
  <si>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</si>
  <si>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</si>
  <si>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</si>
  <si>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</si>
  <si>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</si>
  <si>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</si>
  <si>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</si>
  <si>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</si>
  <si>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</si>
  <si>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</si>
  <si>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</si>
  <si>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</si>
  <si>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</si>
  <si>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</si>
  <si>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</si>
  <si>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</si>
  <si>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</si>
  <si>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</si>
  <si>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</si>
  <si>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</si>
  <si>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</si>
  <si>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</si>
  <si>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</si>
  <si>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</si>
  <si>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</si>
  <si>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</si>
  <si>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</si>
  <si>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</si>
  <si>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</si>
  <si>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</si>
  <si>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</si>
  <si>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</si>
  <si>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</si>
  <si>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</si>
  <si>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</si>
  <si>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</si>
  <si>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</si>
  <si>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</si>
  <si>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</si>
  <si>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</si>
  <si>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</si>
  <si>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</si>
  <si>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</si>
  <si>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</si>
  <si>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</si>
  <si>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</si>
  <si>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</si>
  <si>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</si>
  <si>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</si>
  <si>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</si>
  <si>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</si>
  <si>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</si>
  <si>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</si>
  <si>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</si>
  <si>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</si>
  <si>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</si>
  <si>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</si>
  <si>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</si>
  <si>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</si>
  <si>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</si>
  <si>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</si>
  <si>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</si>
  <si>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</si>
  <si>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</si>
  <si>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</si>
  <si>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</si>
  <si>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</si>
  <si>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</si>
  <si>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</si>
  <si>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</si>
  <si>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</si>
  <si>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</si>
  <si>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</si>
  <si>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</si>
  <si>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</si>
  <si>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</si>
  <si>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</si>
  <si>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</si>
  <si>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</si>
  <si>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</si>
  <si>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</si>
  <si>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</si>
  <si>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</si>
  <si>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</si>
  <si>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</si>
  <si>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</si>
  <si>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</si>
  <si>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</si>
  <si>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</si>
  <si>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</si>
  <si>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</si>
  <si>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</si>
  <si>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</si>
  <si>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</si>
  <si>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</si>
  <si>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</si>
  <si>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</si>
  <si>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</si>
  <si>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</si>
  <si>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</si>
  <si>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</si>
  <si>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</si>
  <si>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</si>
  <si>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</si>
  <si>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</si>
  <si>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</si>
  <si>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</si>
  <si>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</si>
  <si>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</si>
  <si>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</si>
  <si>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</si>
  <si>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</si>
  <si>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</si>
  <si>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</si>
  <si>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</si>
  <si>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</si>
  <si>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</si>
  <si>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</si>
  <si>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</si>
  <si>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</si>
  <si>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</si>
  <si>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</si>
  <si>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</si>
  <si>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</si>
  <si>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</si>
  <si>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</si>
  <si>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</si>
  <si>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</si>
  <si>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</si>
  <si>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</si>
  <si>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</si>
  <si>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</si>
  <si>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</si>
  <si>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</si>
  <si>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</si>
  <si>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</si>
  <si>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</si>
  <si>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</si>
  <si>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</si>
  <si>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</si>
  <si>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</si>
  <si>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</si>
  <si>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</si>
  <si>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</si>
  <si>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</si>
  <si>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</si>
  <si>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</si>
  <si>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</si>
  <si>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</si>
  <si>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</si>
  <si>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</si>
  <si>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</si>
  <si>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</si>
  <si>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</si>
  <si>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</si>
  <si>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</si>
  <si>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</si>
  <si>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</si>
  <si>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</si>
  <si>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</si>
  <si>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</si>
  <si>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</si>
  <si>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</si>
  <si>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</si>
  <si>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</si>
  <si>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</si>
  <si>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</si>
  <si>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</si>
  <si>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</si>
  <si>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</si>
  <si>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</si>
  <si>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</si>
  <si>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</si>
  <si>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</si>
  <si>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</si>
  <si>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</si>
  <si>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</si>
  <si>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</si>
  <si>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</si>
  <si>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</si>
  <si>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</si>
  <si>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</si>
  <si>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</si>
  <si>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</si>
  <si>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</si>
  <si>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</si>
  <si>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</si>
  <si>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</si>
  <si>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</si>
  <si>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</si>
  <si>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</si>
  <si>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</si>
  <si>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</si>
  <si>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</si>
  <si>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</si>
  <si>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</si>
  <si>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</si>
  <si>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</si>
  <si>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</si>
  <si>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</si>
  <si>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</si>
  <si>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</si>
  <si>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</si>
  <si>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</si>
  <si>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</si>
  <si>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</si>
  <si>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</si>
  <si>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</si>
  <si>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</si>
  <si>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</si>
  <si>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</si>
  <si>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</si>
  <si>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</si>
  <si>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</si>
  <si>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</si>
  <si>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</si>
  <si>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</si>
  <si>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</si>
  <si>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</si>
  <si>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</si>
  <si>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</si>
  <si>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</si>
  <si>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</si>
  <si>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</si>
  <si>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</si>
  <si>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</si>
  <si>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</si>
  <si>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</si>
  <si>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</si>
  <si>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</si>
  <si>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</si>
  <si>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</si>
  <si>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</si>
  <si>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</si>
  <si>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</si>
  <si>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</si>
  <si>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</si>
  <si>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</si>
  <si>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</si>
  <si>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</si>
  <si>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</si>
  <si>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</si>
  <si>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</si>
  <si>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</si>
  <si>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</si>
  <si>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</si>
  <si>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</si>
  <si>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</si>
  <si>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</si>
  <si>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</si>
  <si>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</si>
  <si>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</si>
  <si>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</si>
  <si>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</si>
  <si>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</si>
  <si>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</si>
  <si>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</si>
  <si>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</si>
  <si>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</si>
  <si>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</si>
  <si>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</si>
  <si>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</si>
  <si>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</si>
  <si>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</si>
  <si>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</si>
  <si>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</si>
  <si>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</si>
  <si>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</si>
  <si>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</si>
  <si>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</si>
  <si>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</si>
  <si>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</si>
  <si>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</si>
  <si>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</si>
  <si>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</si>
  <si>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</si>
  <si>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</si>
  <si>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</si>
  <si>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</si>
  <si>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</si>
  <si>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</si>
  <si>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</si>
  <si>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</si>
  <si>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</si>
  <si>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</si>
  <si>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</si>
  <si>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</si>
  <si>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</si>
  <si>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</si>
  <si>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</si>
  <si>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</si>
  <si>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</si>
  <si>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</si>
  <si>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</si>
  <si>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</si>
  <si>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</si>
  <si>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</si>
  <si>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</si>
  <si>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</si>
  <si>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</si>
  <si>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</si>
  <si>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</si>
  <si>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</si>
  <si>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</si>
  <si>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</si>
  <si>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</si>
  <si>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</si>
  <si>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</si>
  <si>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</si>
  <si>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</si>
  <si>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</si>
  <si>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</si>
  <si>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</si>
  <si>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</si>
  <si>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</si>
  <si>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</si>
  <si>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</si>
  <si>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</si>
  <si>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</si>
  <si>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</si>
  <si>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</si>
  <si>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</si>
  <si>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</si>
  <si>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</si>
  <si>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</si>
  <si>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</si>
  <si>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</si>
  <si>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</si>
  <si>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</si>
  <si>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</si>
  <si>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</si>
  <si>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</si>
  <si>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</si>
  <si>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</si>
  <si>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</si>
  <si>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</si>
  <si>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</si>
  <si>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</si>
  <si>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</si>
  <si>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</si>
  <si>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</si>
  <si>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</si>
  <si>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</si>
  <si>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</si>
  <si>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</si>
  <si>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</si>
  <si>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</si>
  <si>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</si>
  <si>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</si>
  <si>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</si>
  <si>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</si>
  <si>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</si>
  <si>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</si>
  <si>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</si>
  <si>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</si>
  <si>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</si>
  <si>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</si>
  <si>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</si>
  <si>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</si>
  <si>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</si>
  <si>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</si>
  <si>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</si>
  <si>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</si>
  <si>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</si>
  <si>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</si>
  <si>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</si>
  <si>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</si>
  <si>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</si>
  <si>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</si>
  <si>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</si>
  <si>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</si>
  <si>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</si>
  <si>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</si>
  <si>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</si>
  <si>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</si>
  <si>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</si>
  <si>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</si>
  <si>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</si>
  <si>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</si>
  <si>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</si>
  <si>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</si>
  <si>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</si>
  <si>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</si>
  <si>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</si>
  <si>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</si>
  <si>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</si>
  <si>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</si>
  <si>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</si>
  <si>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</si>
  <si>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</si>
  <si>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</si>
  <si>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</si>
  <si>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</si>
  <si>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</si>
  <si>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</si>
  <si>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</si>
  <si>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</si>
  <si>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</si>
  <si>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</si>
  <si>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</si>
  <si>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</si>
  <si>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</si>
  <si>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</si>
  <si>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</si>
  <si>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</si>
  <si>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</si>
  <si>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</si>
  <si>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</si>
  <si>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</si>
  <si>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</si>
  <si>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</si>
  <si>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</si>
  <si>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</si>
  <si>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</si>
  <si>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</si>
  <si>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</si>
  <si>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</si>
  <si>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</si>
  <si>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</si>
  <si>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</si>
  <si>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</si>
  <si>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</si>
  <si>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</si>
  <si>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</si>
  <si>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</si>
  <si>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</si>
  <si>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</si>
  <si>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</si>
  <si>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</si>
  <si>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</si>
  <si>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</si>
  <si>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</si>
  <si>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</si>
  <si>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</si>
  <si>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</si>
  <si>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</si>
  <si>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</si>
  <si>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</si>
  <si>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</si>
  <si>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</si>
  <si>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</si>
  <si>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</si>
  <si>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</si>
  <si>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</si>
  <si>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</si>
  <si>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</si>
  <si>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</si>
  <si>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</si>
  <si>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</si>
  <si>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</si>
  <si>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</si>
  <si>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</si>
  <si>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</si>
  <si>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</si>
  <si>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</si>
  <si>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</si>
  <si>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</si>
  <si>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</si>
  <si>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</si>
  <si>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</si>
  <si>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</si>
  <si>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</si>
  <si>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</si>
  <si>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</si>
  <si>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</si>
  <si>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</si>
  <si>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</si>
  <si>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</si>
  <si>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</si>
  <si>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</si>
  <si>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</si>
  <si>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</si>
  <si>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</si>
  <si>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</si>
  <si>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</si>
  <si>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</si>
  <si>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</si>
  <si>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</si>
  <si>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</si>
  <si>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</si>
  <si>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</si>
  <si>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</si>
  <si>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</si>
  <si>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</si>
  <si>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</si>
  <si>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</si>
  <si>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</si>
  <si>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</si>
  <si>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</si>
  <si>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</si>
  <si>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</si>
  <si>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</si>
  <si>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</si>
  <si>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</si>
  <si>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</si>
  <si>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</si>
  <si>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</si>
  <si>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</si>
  <si>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</si>
  <si>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</si>
  <si>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</si>
  <si>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</si>
  <si>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</si>
  <si>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</si>
  <si>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</si>
  <si>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</si>
  <si>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</si>
  <si>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</si>
  <si>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</si>
  <si>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</si>
  <si>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</si>
  <si>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</si>
  <si>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</si>
  <si>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</si>
  <si>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</si>
  <si>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</si>
  <si>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</si>
  <si>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</si>
  <si>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</si>
  <si>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</si>
  <si>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</si>
  <si>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</si>
  <si>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</si>
  <si>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</si>
  <si>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</si>
  <si>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</si>
  <si>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</si>
  <si>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</si>
  <si>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</si>
  <si>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</si>
  <si>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</si>
  <si>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</si>
  <si>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</si>
  <si>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</si>
  <si>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</si>
  <si>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</si>
  <si>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</si>
  <si>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</si>
  <si>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</si>
  <si>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</si>
  <si>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</si>
  <si>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</si>
  <si>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</si>
  <si>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</si>
  <si>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</si>
  <si>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</si>
  <si>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</si>
  <si>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</si>
  <si>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</si>
  <si>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</si>
  <si>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</si>
  <si>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</si>
  <si>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</si>
  <si>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</si>
  <si>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</si>
  <si>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</si>
  <si>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</si>
  <si>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</si>
  <si>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</si>
  <si>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</si>
  <si>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</si>
  <si>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</si>
  <si>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</si>
  <si>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</si>
  <si>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</si>
  <si>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</si>
  <si>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</si>
  <si>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</si>
  <si>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</si>
  <si>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</si>
  <si>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</si>
  <si>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</si>
  <si>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</si>
  <si>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</si>
  <si>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</si>
  <si>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</si>
  <si>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</si>
  <si>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</si>
  <si>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</si>
  <si>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</si>
  <si>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</si>
  <si>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</si>
  <si>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</si>
  <si>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</si>
  <si>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</si>
  <si>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</si>
  <si>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</si>
  <si>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</si>
  <si>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</si>
  <si>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</si>
  <si>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</si>
  <si>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</si>
  <si>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</si>
  <si>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</si>
  <si>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</si>
  <si>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</si>
  <si>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</si>
  <si>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</si>
  <si>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</si>
  <si>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</si>
  <si>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</si>
  <si>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</si>
  <si>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</si>
  <si>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</si>
  <si>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</si>
  <si>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</si>
  <si>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</si>
  <si>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</si>
  <si>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</si>
  <si>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</si>
  <si>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</si>
  <si>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</si>
  <si>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</si>
  <si>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</si>
  <si>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</si>
  <si>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</si>
  <si>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</si>
  <si>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</si>
  <si>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</si>
  <si>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</si>
  <si>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</si>
  <si>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</si>
  <si>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</si>
  <si>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</si>
  <si>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</si>
  <si>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</si>
  <si>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</si>
  <si>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</si>
  <si>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</si>
  <si>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</si>
  <si>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</si>
  <si>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</si>
  <si>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</si>
  <si>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</si>
  <si>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</si>
  <si>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</si>
  <si>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</si>
  <si>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</si>
  <si>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</si>
  <si>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</si>
  <si>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</si>
  <si>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</si>
  <si>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</si>
  <si>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</si>
  <si>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</si>
  <si>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</si>
  <si>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</si>
  <si>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</si>
  <si>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</si>
  <si>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</si>
  <si>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</si>
  <si>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</si>
  <si>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</si>
  <si>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</si>
  <si>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</si>
  <si>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</si>
  <si>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</si>
  <si>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</si>
  <si>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</si>
  <si>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</si>
  <si>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</si>
  <si>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</si>
  <si>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</si>
  <si>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</si>
  <si>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</si>
  <si>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</si>
  <si>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</si>
  <si>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</si>
  <si>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</si>
  <si>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</si>
  <si>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</si>
  <si>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</si>
  <si>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</si>
  <si>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</si>
  <si>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</si>
  <si>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</si>
  <si>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</si>
  <si>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</si>
  <si>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</si>
  <si>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</si>
  <si>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</si>
  <si>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</si>
  <si>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</si>
  <si>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</si>
  <si>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</si>
  <si>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</si>
  <si>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</si>
  <si>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</si>
  <si>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</si>
  <si>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</si>
  <si>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</si>
  <si>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</si>
  <si>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</si>
  <si>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</si>
  <si>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</si>
  <si>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</si>
  <si>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</si>
  <si>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</si>
  <si>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</si>
  <si>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</si>
  <si>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</si>
  <si>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</si>
  <si>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</si>
  <si>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</si>
  <si>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</si>
  <si>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</si>
  <si>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</si>
  <si>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</si>
  <si>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</si>
  <si>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</si>
  <si>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</si>
  <si>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</si>
  <si>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</si>
  <si>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</si>
  <si>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</si>
  <si>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</si>
  <si>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</si>
  <si>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</si>
  <si>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</si>
  <si>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</si>
  <si>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</si>
  <si>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</si>
  <si>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</si>
  <si>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</si>
  <si>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</si>
  <si>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</si>
  <si>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</si>
  <si>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</si>
  <si>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</si>
  <si>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</si>
  <si>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</si>
  <si>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</si>
  <si>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</si>
  <si>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</si>
  <si>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</si>
  <si>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</si>
  <si>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</si>
  <si>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</si>
  <si>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</si>
  <si>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</si>
  <si>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</si>
  <si>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</si>
  <si>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</si>
  <si>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</si>
  <si>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</si>
  <si>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</si>
  <si>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</si>
  <si>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</si>
  <si>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</si>
  <si>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</si>
  <si>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</si>
  <si>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</si>
  <si>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</si>
  <si>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</si>
  <si>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</si>
  <si>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</si>
  <si>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</si>
  <si>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</si>
  <si>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</si>
  <si>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</si>
  <si>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</si>
  <si>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</si>
  <si>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</si>
  <si>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</si>
  <si>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</si>
  <si>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</si>
  <si>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</si>
  <si>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</si>
  <si>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</si>
  <si>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</si>
  <si>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</si>
  <si>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</si>
  <si>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</si>
  <si>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</si>
  <si>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</si>
  <si>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</si>
  <si>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</si>
  <si>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</si>
  <si>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</si>
  <si>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</si>
  <si>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</si>
  <si>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</si>
  <si>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</si>
  <si>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</si>
  <si>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</si>
  <si>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</si>
  <si>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</si>
  <si>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</si>
  <si>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</si>
  <si>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</si>
  <si>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</si>
  <si>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</si>
  <si>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</si>
  <si>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</si>
  <si>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</si>
  <si>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</si>
  <si>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</si>
  <si>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</si>
  <si>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</si>
  <si>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</si>
  <si>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</si>
  <si>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</si>
  <si>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</si>
  <si>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</si>
  <si>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</si>
  <si>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</si>
  <si>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</si>
  <si>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</si>
  <si>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</si>
  <si>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</si>
  <si>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</si>
  <si>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</si>
  <si>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</si>
  <si>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</si>
  <si>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</si>
  <si>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</si>
  <si>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</si>
  <si>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</si>
  <si>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</si>
  <si>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</si>
  <si>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</si>
  <si>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</si>
  <si>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</si>
  <si>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</si>
  <si>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</si>
  <si>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</si>
  <si>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</si>
  <si>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</si>
  <si>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</si>
  <si>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</si>
  <si>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</si>
  <si>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</si>
  <si>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</si>
  <si>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</si>
  <si>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</si>
  <si>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</si>
  <si>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</si>
  <si>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</si>
  <si>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</si>
  <si>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</si>
  <si>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</si>
  <si>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</si>
  <si>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</si>
  <si>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</si>
  <si>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</si>
  <si>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</si>
  <si>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</si>
  <si>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</si>
  <si>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</si>
  <si>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</si>
  <si>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</si>
  <si>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</si>
  <si>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</si>
  <si>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</si>
  <si>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</si>
  <si>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</si>
  <si>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</si>
  <si>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</si>
  <si>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</si>
  <si>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</si>
  <si>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</si>
  <si>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</si>
  <si>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</si>
  <si>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</si>
  <si>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</si>
  <si>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</si>
  <si>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</si>
  <si>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</si>
  <si>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</si>
  <si>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</si>
  <si>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</si>
  <si>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</si>
  <si>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</si>
  <si>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</si>
  <si>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</si>
  <si>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</si>
  <si>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</si>
  <si>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</si>
  <si>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</si>
  <si>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</si>
  <si>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</si>
  <si>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</si>
  <si>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</si>
  <si>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</si>
  <si>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</si>
  <si>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</si>
  <si>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</si>
  <si>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</si>
  <si>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</si>
  <si>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</si>
  <si>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</si>
  <si>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</si>
  <si>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</si>
  <si>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</si>
  <si>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</si>
  <si>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</si>
  <si>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</si>
  <si>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</si>
  <si>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</si>
  <si>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</si>
  <si>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</si>
  <si>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</si>
  <si>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</si>
  <si>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</si>
  <si>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</si>
  <si>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</si>
  <si>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</si>
  <si>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</si>
  <si>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</si>
  <si>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</si>
  <si>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</si>
  <si>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</si>
  <si>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</si>
  <si>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</si>
  <si>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</si>
  <si>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</si>
  <si>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</si>
  <si>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</si>
  <si>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</si>
  <si>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</si>
  <si>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</si>
  <si>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</si>
  <si>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</si>
  <si>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</si>
  <si>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</si>
  <si>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</si>
  <si>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</si>
  <si>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</si>
  <si>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</si>
  <si>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</si>
  <si>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</si>
  <si>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</si>
  <si>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</si>
  <si>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</si>
  <si>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</si>
  <si>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</si>
  <si>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</si>
  <si>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</si>
  <si>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</si>
  <si>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</si>
  <si>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</si>
  <si>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</si>
  <si>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</si>
  <si>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</si>
  <si>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</si>
  <si>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</si>
  <si>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</si>
  <si>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</si>
  <si>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</si>
  <si>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</si>
  <si>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</si>
  <si>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</si>
  <si>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</si>
  <si>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</si>
  <si>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</si>
  <si>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</si>
  <si>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</si>
  <si>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</si>
  <si>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</si>
  <si>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</si>
  <si>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</si>
  <si>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</si>
  <si>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</si>
  <si>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</si>
  <si>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</si>
  <si>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</si>
  <si>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</si>
  <si>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</si>
  <si>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</si>
  <si>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</si>
  <si>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</si>
  <si>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</si>
  <si>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</si>
  <si>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</si>
  <si>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</si>
  <si>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</si>
  <si>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</si>
  <si>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</si>
  <si>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</si>
  <si>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</si>
  <si>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</si>
  <si>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</si>
  <si>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</si>
  <si>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</si>
  <si>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</si>
  <si>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</si>
  <si>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</si>
  <si>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</si>
  <si>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</si>
  <si>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</si>
  <si>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</si>
  <si>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</si>
  <si>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</si>
  <si>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</si>
  <si>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</si>
  <si>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</si>
  <si>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</si>
  <si>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</si>
  <si>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</si>
  <si>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</si>
  <si>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</si>
  <si>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</si>
  <si>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</si>
  <si>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</si>
  <si>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</si>
  <si>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</si>
  <si>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</si>
  <si>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</si>
  <si>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</si>
  <si>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</si>
  <si>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</si>
  <si>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</si>
  <si>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</si>
  <si>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</si>
  <si>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</si>
  <si>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</si>
  <si>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</si>
  <si>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</si>
  <si>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</si>
  <si>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</si>
  <si>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</si>
  <si>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</si>
  <si>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</si>
  <si>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</si>
  <si>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</si>
  <si>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</si>
  <si>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</si>
  <si>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</si>
  <si>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</si>
  <si>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</si>
  <si>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</si>
  <si>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</si>
  <si>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</si>
  <si>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</si>
  <si>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</si>
  <si>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</si>
  <si>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</si>
  <si>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</si>
  <si>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</si>
  <si>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</si>
  <si>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</si>
  <si>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</si>
  <si>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</si>
  <si>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</si>
  <si>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</si>
  <si>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</si>
  <si>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</si>
  <si>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</si>
  <si>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</si>
  <si>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</si>
  <si>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</si>
  <si>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</si>
  <si>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</si>
  <si>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</si>
  <si>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</si>
  <si>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</si>
  <si>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</si>
  <si>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</si>
  <si>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</si>
  <si>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</si>
  <si>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</si>
  <si>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</si>
  <si>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</si>
  <si>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</si>
  <si>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</si>
  <si>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</si>
  <si>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</si>
  <si>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</si>
  <si>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</si>
  <si>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</si>
  <si>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</si>
  <si>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</si>
  <si>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</si>
  <si>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</si>
  <si>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</si>
  <si>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</si>
  <si>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</si>
  <si>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</si>
  <si>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</si>
  <si>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</si>
  <si>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</si>
  <si>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</si>
  <si>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</si>
  <si>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</si>
  <si>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</si>
  <si>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</si>
  <si>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</si>
  <si>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</si>
  <si>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</si>
  <si>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</si>
  <si>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</si>
  <si>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</si>
  <si>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</si>
  <si>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</si>
  <si>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</si>
  <si>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</si>
  <si>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</si>
  <si>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</si>
  <si>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</si>
  <si>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</si>
  <si>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</si>
  <si>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</si>
  <si>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</si>
  <si>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</si>
  <si>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</si>
  <si>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</si>
  <si>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</si>
  <si>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</si>
  <si>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</si>
  <si>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</si>
  <si>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</si>
  <si>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</si>
  <si>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</si>
  <si>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</si>
  <si>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</si>
  <si>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</si>
  <si>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</si>
  <si>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</si>
  <si>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</si>
  <si>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</si>
  <si>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</si>
  <si>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</si>
  <si>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</si>
  <si>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</si>
  <si>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</si>
  <si>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</si>
  <si>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</si>
  <si>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</si>
  <si>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</si>
  <si>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</si>
  <si>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</si>
  <si>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</si>
  <si>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</si>
  <si>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</si>
  <si>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</si>
  <si>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</si>
  <si>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</si>
  <si>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</si>
  <si>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</si>
  <si>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</si>
  <si>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</si>
  <si>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</si>
  <si>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</si>
  <si>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</si>
  <si>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</si>
  <si>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</si>
  <si>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</si>
  <si>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</si>
  <si>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</si>
  <si>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</si>
  <si>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</si>
  <si>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</si>
  <si>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</si>
  <si>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</si>
  <si>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</si>
  <si>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</si>
  <si>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</si>
  <si>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</si>
  <si>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</si>
  <si>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</si>
  <si>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</si>
  <si>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</si>
  <si>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</si>
  <si>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</si>
  <si>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</si>
  <si>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</si>
  <si>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</si>
  <si>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</si>
  <si>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</si>
  <si>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</si>
  <si>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</si>
  <si>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</si>
  <si>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</si>
  <si>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</si>
  <si>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</si>
  <si>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</si>
  <si>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</si>
  <si>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</si>
  <si>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</si>
  <si>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</si>
  <si>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</si>
  <si>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</si>
  <si>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</si>
  <si>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</si>
  <si>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</si>
  <si>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</si>
  <si>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</si>
  <si>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</si>
  <si>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</si>
  <si>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</si>
  <si>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</si>
  <si>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</si>
  <si>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</si>
  <si>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</si>
  <si>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</si>
  <si>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</si>
  <si>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</si>
  <si>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</si>
  <si>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</si>
  <si>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</si>
  <si>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</si>
  <si>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</si>
  <si>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</si>
  <si>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</si>
  <si>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</si>
  <si>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</si>
  <si>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</si>
  <si>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</si>
  <si>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</si>
  <si>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</si>
  <si>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</si>
  <si>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</si>
  <si>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</si>
  <si>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</si>
  <si>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</si>
  <si>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</si>
  <si>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</si>
  <si>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</si>
  <si>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</si>
  <si>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</si>
  <si>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</si>
  <si>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</si>
  <si>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</si>
  <si>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</si>
  <si>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</si>
  <si>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</si>
  <si>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</si>
  <si>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</si>
  <si>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</si>
  <si>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</si>
  <si>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</si>
  <si>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</si>
  <si>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</si>
  <si>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</si>
  <si>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</si>
  <si>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</si>
  <si>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</si>
  <si>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</si>
  <si>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</si>
  <si>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</si>
  <si>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</si>
  <si>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</si>
  <si>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</si>
  <si>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</si>
  <si>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</si>
  <si>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</si>
  <si>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</si>
  <si>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</si>
  <si>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</si>
  <si>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</si>
  <si>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</si>
  <si>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</si>
  <si>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</si>
  <si>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</si>
  <si>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</si>
  <si>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</si>
  <si>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</si>
  <si>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</si>
  <si>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</si>
  <si>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</si>
  <si>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</si>
  <si>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</si>
  <si>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</si>
  <si>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</si>
  <si>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</si>
  <si>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</si>
  <si>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</si>
  <si>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</si>
  <si>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</si>
  <si>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</si>
  <si>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</si>
  <si>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</si>
  <si>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</si>
  <si>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</si>
  <si>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</si>
  <si>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</si>
  <si>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</si>
  <si>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</si>
  <si>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</si>
  <si>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</si>
  <si>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</si>
  <si>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</si>
  <si>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</si>
  <si>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</si>
  <si>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</si>
  <si>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</si>
  <si>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</si>
  <si>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</si>
  <si>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</si>
  <si>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</si>
  <si>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</si>
  <si>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</si>
  <si>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</si>
  <si>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</si>
  <si>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</si>
  <si>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</si>
  <si>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</si>
  <si>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</si>
  <si>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</si>
  <si>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</si>
  <si>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</si>
  <si>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</si>
  <si>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</si>
  <si>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</si>
  <si>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</si>
  <si>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</si>
  <si>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</si>
  <si>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</si>
  <si>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</si>
  <si>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</si>
  <si>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</si>
  <si>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</si>
  <si>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</si>
  <si>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</si>
  <si>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</si>
  <si>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</si>
  <si>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</si>
  <si>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</si>
  <si>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</si>
  <si>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</si>
  <si>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</si>
  <si>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</si>
  <si>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</si>
  <si>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</si>
  <si>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</si>
  <si>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</si>
  <si>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</si>
  <si>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</si>
  <si>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</si>
  <si>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</si>
  <si>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</si>
  <si>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</si>
  <si>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</si>
  <si>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</si>
  <si>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</si>
  <si>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</si>
  <si>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</si>
  <si>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</si>
  <si>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</si>
  <si>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</si>
  <si>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</si>
  <si>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</si>
  <si>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</si>
  <si>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</si>
  <si>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</si>
  <si>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</si>
  <si>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</si>
  <si>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</si>
  <si>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</si>
  <si>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</si>
  <si>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</si>
  <si>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</si>
  <si>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</si>
  <si>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</si>
  <si>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</si>
  <si>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</si>
  <si>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</si>
  <si>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</si>
  <si>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</si>
  <si>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</si>
  <si>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</si>
  <si>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</si>
  <si>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</si>
  <si>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</si>
  <si>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</si>
  <si>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</si>
  <si>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</si>
  <si>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</si>
  <si>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</si>
  <si>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</si>
  <si>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</si>
  <si>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</si>
  <si>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</si>
  <si>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</si>
  <si>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</si>
  <si>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</si>
  <si>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</si>
  <si>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</si>
  <si>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</si>
  <si>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</si>
  <si>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</si>
  <si>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</si>
  <si>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</si>
  <si>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</si>
  <si>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</si>
  <si>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</si>
  <si>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</si>
  <si>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</si>
  <si>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</si>
  <si>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</si>
  <si>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</si>
  <si>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</si>
  <si>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</si>
  <si>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</si>
  <si>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</si>
  <si>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</si>
  <si>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</si>
  <si>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</si>
  <si>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</si>
  <si>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</si>
  <si>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</si>
  <si>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</si>
  <si>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</si>
  <si>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</si>
  <si>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</si>
  <si>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</si>
  <si>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</si>
  <si>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</si>
  <si>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</si>
  <si>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</si>
  <si>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</si>
  <si>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</si>
  <si>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</si>
  <si>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</si>
  <si>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</si>
  <si>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</si>
  <si>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</si>
  <si>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</si>
  <si>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</si>
  <si>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</si>
  <si>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</si>
  <si>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</si>
  <si>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</si>
  <si>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</si>
  <si>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</si>
  <si>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</si>
  <si>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</si>
  <si>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</si>
  <si>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</si>
  <si>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</si>
  <si>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</si>
  <si>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</si>
  <si>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</si>
  <si>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</si>
  <si>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</si>
  <si>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</si>
  <si>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</si>
  <si>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</si>
  <si>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</si>
  <si>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</si>
  <si>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</si>
  <si>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</si>
  <si>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</si>
  <si>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</si>
  <si>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</si>
  <si>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</si>
  <si>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</si>
  <si>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</si>
  <si>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</si>
  <si>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</si>
  <si>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</si>
  <si>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</si>
  <si>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</si>
  <si>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</si>
  <si>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</si>
  <si>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</si>
  <si>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</si>
  <si>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</si>
  <si>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</si>
  <si>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</si>
  <si>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</si>
  <si>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</si>
  <si>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</si>
  <si>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</si>
  <si>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</si>
  <si>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</si>
  <si>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</si>
  <si>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</si>
  <si>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</si>
  <si>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</si>
  <si>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</si>
  <si>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</si>
  <si>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</si>
  <si>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</si>
  <si>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</si>
  <si>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</si>
  <si>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</si>
  <si>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</si>
  <si>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</si>
  <si>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</si>
  <si>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</si>
  <si>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</si>
  <si>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</si>
  <si>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</si>
  <si>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</si>
  <si>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</si>
  <si>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</si>
  <si>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</si>
  <si>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</si>
  <si>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</si>
  <si>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</si>
  <si>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</si>
  <si>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</si>
  <si>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</si>
  <si>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</si>
  <si>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</si>
  <si>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</si>
  <si>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</si>
  <si>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</si>
  <si>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</si>
  <si>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</si>
  <si>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</si>
  <si>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</si>
  <si>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</si>
  <si>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</si>
  <si>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</si>
  <si>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</si>
  <si>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</si>
  <si>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</si>
  <si>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</si>
  <si>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</si>
  <si>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</si>
  <si>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</si>
  <si>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</si>
  <si>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</si>
  <si>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</si>
  <si>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</si>
  <si>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</si>
  <si>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</si>
  <si>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</si>
  <si>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</si>
  <si>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</si>
  <si>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</si>
  <si>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</si>
  <si>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</si>
  <si>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</si>
  <si>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</si>
  <si>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</si>
  <si>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</si>
  <si>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</si>
  <si>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</si>
  <si>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</si>
  <si>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</si>
  <si>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</si>
  <si>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</si>
  <si>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</si>
  <si>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</si>
  <si>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</si>
  <si>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</si>
  <si>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</si>
  <si>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</si>
  <si>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</si>
  <si>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</si>
  <si>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</si>
  <si>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</si>
  <si>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</si>
  <si>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</si>
  <si>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</si>
  <si>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</si>
  <si>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</si>
  <si>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</si>
  <si>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</si>
  <si>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</si>
  <si>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</si>
  <si>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</si>
  <si>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</si>
  <si>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</si>
  <si>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</si>
  <si>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</si>
  <si>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</si>
  <si>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</si>
  <si>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</si>
  <si>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</si>
  <si>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</si>
  <si>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</si>
  <si>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</si>
  <si>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</si>
  <si>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</si>
  <si>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</si>
  <si>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</si>
  <si>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</si>
  <si>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</si>
  <si>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</si>
  <si>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</si>
  <si>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</si>
  <si>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</si>
  <si>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</si>
  <si>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</si>
  <si>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</si>
  <si>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</si>
  <si>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</si>
  <si>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</si>
  <si>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</si>
  <si>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</si>
  <si>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</si>
  <si>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</si>
  <si>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</si>
  <si>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</si>
  <si>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</si>
  <si>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</si>
  <si>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</si>
  <si>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</si>
  <si>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</si>
  <si>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</si>
  <si>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</si>
  <si>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</si>
  <si>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</si>
  <si>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</si>
  <si>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</si>
  <si>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</si>
  <si>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</si>
  <si>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</si>
  <si>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</si>
  <si>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</si>
  <si>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</si>
  <si>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</si>
  <si>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</si>
  <si>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</si>
  <si>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</si>
  <si>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</si>
  <si>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</si>
  <si>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</si>
  <si>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</si>
  <si>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</si>
  <si>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</si>
  <si>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</si>
  <si>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</si>
  <si>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</si>
  <si>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</si>
  <si>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</si>
  <si>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</si>
  <si>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</si>
  <si>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</si>
  <si>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</si>
  <si>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</si>
  <si>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</si>
  <si>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</si>
  <si>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</si>
  <si>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</si>
  <si>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</si>
  <si>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</si>
  <si>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</si>
  <si>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</si>
  <si>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</si>
  <si>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</si>
  <si>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</si>
  <si>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</si>
  <si>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</si>
  <si>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</si>
  <si>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</si>
  <si>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</si>
  <si>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</si>
  <si>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</si>
  <si>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</si>
  <si>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</si>
  <si>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</si>
  <si>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</si>
  <si>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</si>
  <si>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</si>
  <si>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</si>
  <si>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</si>
  <si>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</si>
  <si>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</si>
  <si>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</si>
  <si>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</si>
  <si>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</si>
  <si>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</si>
  <si>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</si>
  <si>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</si>
  <si>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</si>
  <si>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</si>
  <si>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</si>
  <si>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</si>
  <si>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</si>
  <si>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</si>
  <si>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</si>
  <si>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</si>
  <si>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</si>
  <si>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</si>
  <si>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</si>
  <si>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</si>
  <si>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</si>
  <si>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</si>
  <si>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</si>
  <si>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</si>
  <si>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</si>
  <si>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</si>
  <si>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</si>
  <si>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</si>
  <si>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</si>
  <si>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</si>
  <si>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</si>
  <si>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</si>
  <si>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</si>
  <si>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</si>
  <si>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</si>
  <si>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</si>
  <si>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</si>
  <si>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</si>
  <si>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</si>
  <si>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</si>
  <si>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</si>
  <si>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</si>
  <si>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</si>
  <si>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</si>
  <si>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</si>
  <si>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</si>
  <si>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</si>
  <si>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</si>
  <si>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</si>
  <si>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</si>
  <si>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</si>
  <si>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</si>
  <si>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</si>
  <si>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</si>
  <si>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</si>
  <si>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</si>
  <si>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</si>
  <si>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</si>
  <si>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</si>
  <si>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</si>
  <si>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</si>
  <si>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</si>
  <si>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</si>
  <si>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</si>
  <si>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</si>
  <si>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</si>
  <si>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</si>
  <si>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</si>
  <si>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</si>
  <si>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</si>
  <si>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</si>
  <si>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</si>
  <si>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</si>
  <si>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</si>
  <si>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</si>
  <si>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</si>
  <si>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</si>
  <si>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</si>
  <si>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</si>
  <si>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</si>
  <si>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</si>
  <si>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</si>
  <si>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</si>
  <si>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</si>
  <si>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</si>
  <si>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</si>
  <si>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</si>
  <si>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</si>
  <si>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</si>
  <si>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</si>
  <si>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</si>
  <si>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</si>
  <si>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</si>
  <si>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</si>
  <si>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</si>
  <si>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</si>
  <si>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</si>
  <si>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</si>
  <si>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</si>
  <si>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</si>
  <si>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</si>
  <si>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</si>
  <si>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</si>
  <si>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</si>
  <si>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</si>
  <si>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</si>
  <si>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</si>
  <si>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</si>
  <si>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</si>
  <si>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</si>
  <si>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</si>
  <si>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</si>
  <si>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</si>
  <si>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</si>
  <si>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</si>
  <si>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</si>
  <si>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</si>
  <si>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</si>
  <si>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</si>
  <si>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</si>
  <si>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</si>
  <si>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</si>
  <si>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</si>
  <si>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</si>
  <si>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</si>
  <si>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</si>
  <si>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</si>
  <si>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</si>
  <si>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</si>
  <si>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</si>
  <si>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</si>
  <si>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</si>
  <si>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</si>
  <si>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</si>
  <si>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</si>
  <si>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</si>
  <si>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</si>
  <si>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</si>
  <si>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</si>
  <si>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</si>
  <si>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</si>
  <si>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</si>
  <si>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</si>
  <si>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</si>
  <si>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</si>
  <si>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</si>
  <si>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</si>
  <si>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</si>
  <si>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</si>
  <si>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</si>
  <si>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</si>
  <si>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</si>
  <si>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</si>
  <si>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</si>
  <si>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</si>
  <si>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</si>
  <si>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</si>
  <si>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</si>
  <si>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</si>
  <si>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</si>
  <si>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</si>
  <si>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</si>
  <si>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</si>
  <si>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</si>
  <si>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</si>
  <si>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</si>
  <si>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</si>
  <si>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</si>
  <si>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</si>
  <si>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</si>
  <si>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</si>
  <si>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</si>
  <si>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</si>
  <si>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</si>
  <si>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</si>
  <si>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</si>
  <si>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</si>
  <si>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</si>
  <si>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</si>
  <si>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</si>
  <si>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</si>
  <si>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</si>
  <si>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</si>
  <si>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</si>
  <si>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</si>
  <si>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</si>
  <si>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</si>
  <si>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</si>
  <si>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</si>
  <si>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</si>
  <si>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</si>
  <si>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</si>
  <si>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</si>
  <si>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</si>
  <si>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</si>
  <si>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</si>
  <si>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</si>
  <si>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</si>
  <si>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</si>
  <si>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</si>
  <si>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</si>
  <si>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</si>
  <si>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</si>
  <si>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</si>
  <si>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</si>
  <si>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</si>
  <si>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</si>
  <si>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</si>
  <si>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</si>
  <si>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</si>
  <si>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</si>
  <si>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</si>
  <si>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</si>
  <si>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</si>
  <si>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</si>
  <si>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</si>
  <si>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</si>
  <si>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</si>
  <si>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</si>
  <si>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</si>
  <si>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</si>
  <si>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</si>
  <si>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</si>
  <si>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</si>
  <si>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</si>
  <si>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</si>
  <si>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</si>
  <si>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</si>
  <si>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</si>
  <si>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</si>
  <si>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</si>
  <si>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</si>
  <si>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</si>
  <si>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</si>
  <si>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</si>
  <si>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</si>
  <si>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</si>
  <si>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</si>
  <si>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</si>
  <si>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</si>
  <si>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</si>
  <si>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</si>
  <si>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</si>
  <si>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</si>
  <si>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</si>
  <si>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</si>
  <si>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</si>
  <si>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</si>
  <si>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</si>
  <si>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</si>
  <si>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</si>
  <si>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</si>
  <si>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</si>
  <si>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</si>
  <si>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</si>
  <si>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</si>
  <si>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</si>
  <si>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</si>
  <si>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</si>
  <si>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</si>
  <si>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</si>
  <si>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</si>
  <si>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</si>
  <si>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</si>
  <si>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</si>
  <si>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</si>
  <si>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</si>
  <si>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</si>
  <si>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</si>
  <si>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</si>
  <si>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</si>
  <si>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</si>
  <si>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</si>
  <si>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</si>
  <si>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</si>
  <si>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</si>
  <si>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</si>
  <si>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</si>
  <si>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</si>
  <si>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</si>
  <si>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</si>
  <si>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</si>
  <si>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</si>
  <si>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</si>
  <si>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</si>
  <si>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</si>
  <si>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</si>
  <si>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</si>
  <si>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</si>
  <si>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</si>
  <si>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</si>
  <si>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</si>
  <si>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</si>
  <si>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</si>
  <si>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</si>
  <si>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</si>
  <si>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</si>
  <si>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</si>
  <si>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</si>
  <si>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</si>
  <si>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</si>
  <si>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</si>
  <si>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</si>
  <si>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</si>
  <si>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</si>
  <si>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</si>
  <si>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</si>
  <si>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</si>
  <si>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</si>
  <si>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</si>
  <si>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</si>
  <si>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</si>
  <si>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</si>
  <si>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</si>
  <si>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</si>
  <si>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</si>
  <si>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</si>
  <si>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</si>
  <si>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</si>
  <si>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</si>
  <si>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</si>
  <si>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</si>
  <si>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</si>
  <si>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</si>
  <si>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</si>
  <si>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</si>
  <si>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</si>
  <si>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</si>
  <si>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</si>
  <si>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</si>
  <si>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</si>
  <si>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</si>
  <si>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</si>
  <si>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</si>
  <si>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</si>
  <si>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</si>
  <si>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</si>
  <si>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</si>
  <si>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</si>
  <si>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</si>
  <si>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</si>
  <si>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</si>
  <si>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</si>
  <si>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</si>
  <si>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</si>
  <si>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</si>
  <si>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</si>
  <si>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</si>
  <si>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</si>
  <si>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</si>
  <si>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</si>
  <si>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</si>
  <si>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</si>
  <si>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</si>
  <si>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</si>
  <si>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</si>
  <si>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</si>
  <si>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</si>
  <si>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</si>
  <si>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</si>
  <si>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</si>
  <si>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</si>
  <si>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</si>
  <si>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</si>
  <si>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</si>
  <si>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</si>
  <si>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</si>
  <si>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</si>
  <si>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</si>
  <si>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</si>
  <si>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</si>
  <si>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</si>
  <si>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</si>
  <si>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</si>
  <si>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</si>
  <si>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</si>
  <si>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</si>
  <si>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</si>
  <si>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</si>
  <si>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</si>
  <si>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</si>
  <si>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</si>
  <si>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</si>
  <si>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</si>
  <si>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</si>
  <si>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</si>
  <si>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</si>
  <si>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</si>
  <si>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</si>
  <si>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</si>
  <si>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</si>
  <si>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</si>
  <si>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</si>
  <si>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</si>
  <si>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</si>
  <si>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</si>
  <si>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</si>
  <si>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</si>
  <si>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</si>
  <si>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</si>
  <si>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</si>
  <si>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</si>
  <si>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</si>
  <si>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</si>
  <si>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</si>
  <si>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</si>
  <si>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</si>
  <si>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</si>
  <si>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</si>
  <si>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</si>
  <si>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</si>
  <si>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</si>
  <si>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</si>
  <si>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</si>
  <si>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</si>
  <si>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</si>
  <si>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</si>
  <si>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</si>
  <si>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</si>
  <si>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</si>
  <si>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</si>
  <si>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</si>
  <si>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</si>
  <si>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</si>
  <si>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</si>
  <si>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</si>
  <si>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</si>
  <si>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</si>
  <si>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</si>
  <si>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</si>
  <si>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</si>
  <si>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</si>
  <si>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</si>
  <si>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</si>
  <si>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</si>
  <si>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</si>
  <si>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</si>
  <si>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</si>
  <si>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</si>
  <si>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</si>
  <si>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</si>
  <si>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</si>
  <si>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</si>
  <si>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</si>
  <si>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</si>
  <si>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</si>
  <si>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</si>
  <si>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</si>
  <si>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</si>
  <si>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</si>
  <si>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</si>
  <si>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</si>
  <si>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</si>
  <si>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</si>
  <si>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</si>
  <si>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</si>
  <si>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</si>
  <si>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</si>
  <si>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</si>
  <si>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</si>
  <si>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</si>
  <si>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</si>
  <si>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</si>
  <si>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</si>
  <si>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</si>
  <si>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</si>
  <si>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</si>
  <si>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</si>
  <si>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</si>
  <si>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</si>
  <si>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</si>
  <si>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</si>
  <si>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</si>
  <si>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</si>
  <si>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</si>
  <si>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</si>
  <si>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</si>
  <si>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</si>
  <si>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</si>
  <si>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</si>
  <si>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</si>
  <si>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</si>
  <si>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</si>
  <si>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</si>
  <si>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</si>
  <si>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</si>
  <si>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</si>
  <si>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</si>
  <si>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</si>
  <si>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</si>
  <si>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</si>
  <si>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</si>
  <si>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</si>
  <si>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</si>
  <si>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</si>
  <si>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</si>
  <si>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</si>
  <si>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</si>
  <si>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</si>
  <si>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</si>
  <si>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</si>
  <si>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</si>
  <si>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</si>
  <si>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</si>
  <si>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</si>
  <si>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</si>
  <si>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</si>
  <si>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</si>
  <si>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</si>
  <si>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</si>
  <si>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</si>
  <si>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</si>
  <si>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</si>
  <si>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</si>
  <si>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</si>
  <si>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</si>
  <si>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</si>
  <si>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</si>
  <si>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</si>
  <si>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</si>
  <si>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</si>
  <si>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</si>
  <si>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</si>
  <si>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</si>
  <si>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</si>
  <si>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</si>
  <si>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</si>
  <si>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</si>
  <si>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</si>
  <si>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</si>
  <si>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</si>
  <si>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</si>
  <si>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</si>
  <si>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</si>
  <si>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</si>
  <si>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</si>
  <si>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</si>
  <si>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</si>
  <si>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</si>
  <si>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</si>
  <si>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</si>
  <si>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</si>
  <si>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</si>
  <si>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</si>
  <si>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</si>
  <si>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</si>
  <si>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</si>
  <si>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</si>
  <si>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</si>
  <si>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</si>
  <si>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</si>
  <si>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</si>
  <si>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</si>
  <si>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</si>
  <si>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</si>
  <si>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</si>
  <si>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</si>
  <si>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</si>
  <si>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</si>
  <si>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</si>
  <si>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</si>
  <si>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</si>
  <si>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</si>
  <si>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</si>
  <si>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</si>
  <si>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</si>
  <si>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</si>
  <si>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</si>
  <si>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</si>
  <si>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</si>
  <si>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</si>
  <si>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</si>
  <si>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</si>
  <si>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</si>
  <si>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</si>
  <si>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</si>
  <si>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</si>
  <si>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</si>
  <si>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</si>
  <si>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</si>
  <si>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</si>
  <si>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</si>
  <si>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</si>
  <si>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</si>
  <si>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</si>
  <si>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</si>
  <si>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</si>
  <si>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</si>
  <si>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</si>
  <si>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</si>
  <si>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</si>
  <si>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</si>
  <si>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</si>
  <si>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</si>
  <si>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</si>
  <si>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</si>
  <si>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</si>
  <si>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</si>
  <si>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</si>
  <si>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</si>
  <si>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</si>
  <si>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</si>
  <si>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</si>
  <si>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</si>
  <si>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</si>
  <si>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</si>
  <si>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</si>
  <si>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</si>
  <si>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</si>
  <si>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</si>
  <si>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</si>
  <si>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</si>
  <si>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</si>
  <si>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</si>
  <si>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</si>
  <si>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</si>
  <si>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</si>
  <si>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</si>
  <si>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</si>
  <si>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</si>
  <si>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</si>
  <si>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</si>
  <si>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</si>
  <si>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</si>
  <si>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</si>
  <si>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</si>
  <si>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</si>
  <si>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</si>
  <si>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</si>
  <si>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</si>
  <si>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</si>
  <si>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</si>
  <si>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</si>
  <si>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</si>
  <si>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</si>
  <si>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</si>
  <si>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</si>
  <si>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</si>
  <si>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</si>
  <si>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</si>
  <si>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</si>
  <si>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</si>
  <si>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</si>
  <si>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</si>
  <si>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</si>
  <si>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</si>
  <si>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</si>
  <si>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</si>
  <si>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</si>
  <si>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</si>
  <si>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</si>
  <si>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</si>
  <si>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</si>
  <si>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</si>
  <si>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</si>
  <si>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</si>
  <si>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</si>
  <si>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</si>
  <si>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</si>
  <si>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</si>
  <si>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</si>
  <si>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</si>
  <si>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</si>
  <si>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</si>
  <si>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</si>
  <si>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</si>
  <si>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</si>
  <si>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</si>
  <si>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</si>
  <si>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</si>
  <si>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</si>
  <si>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</si>
  <si>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</si>
  <si>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</si>
  <si>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</si>
  <si>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</si>
  <si>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</si>
  <si>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</si>
  <si>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</si>
  <si>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</si>
  <si>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</si>
  <si>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</si>
  <si>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</si>
  <si>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</si>
  <si>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</si>
  <si>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</si>
  <si>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</si>
  <si>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</si>
  <si>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</si>
  <si>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</si>
  <si>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</si>
  <si>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</si>
  <si>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</si>
  <si>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</si>
  <si>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</si>
  <si>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</si>
  <si>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</si>
  <si>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</si>
  <si>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</si>
  <si>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</si>
  <si>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</si>
  <si>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</si>
  <si>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</si>
  <si>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</si>
  <si>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</si>
  <si>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</si>
  <si>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</si>
  <si>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</si>
  <si>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</si>
  <si>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</si>
  <si>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</si>
  <si>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</si>
  <si>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</si>
  <si>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</si>
  <si>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</si>
  <si>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</si>
  <si>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</si>
  <si>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</si>
  <si>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</si>
  <si>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</si>
  <si>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</si>
  <si>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</si>
  <si>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</si>
  <si>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</si>
  <si>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</si>
  <si>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</si>
  <si>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</si>
  <si>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</si>
  <si>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</si>
  <si>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</si>
  <si>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</si>
  <si>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</si>
  <si>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</si>
  <si>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</si>
  <si>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</si>
  <si>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</si>
  <si>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</si>
  <si>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</si>
  <si>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</si>
  <si>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</si>
  <si>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</si>
  <si>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</si>
  <si>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</si>
  <si>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</si>
  <si>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</si>
  <si>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</si>
  <si>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</si>
  <si>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</si>
  <si>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</si>
  <si>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</si>
  <si>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</si>
  <si>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</si>
  <si>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</si>
  <si>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</si>
  <si>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</si>
  <si>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</si>
  <si>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</si>
  <si>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</si>
  <si>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</si>
  <si>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</si>
  <si>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</si>
  <si>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</si>
  <si>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</si>
  <si>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</si>
  <si>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</si>
  <si>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</si>
  <si>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</si>
  <si>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</si>
  <si>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</si>
  <si>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</si>
  <si>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</si>
  <si>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</si>
  <si>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</si>
  <si>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</si>
  <si>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</si>
  <si>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</si>
  <si>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</si>
  <si>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</si>
  <si>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</si>
  <si>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</si>
  <si>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</si>
  <si>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</si>
  <si>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</si>
  <si>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</si>
  <si>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</si>
  <si>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</si>
  <si>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</si>
  <si>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</si>
  <si>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</si>
  <si>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</si>
  <si>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</si>
  <si>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</si>
  <si>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</si>
  <si>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</si>
  <si>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</si>
  <si>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</si>
  <si>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</si>
  <si>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</si>
  <si>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</si>
  <si>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</si>
  <si>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</si>
  <si>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</si>
  <si>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</si>
  <si>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</si>
  <si>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</si>
  <si>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</si>
  <si>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</si>
  <si>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</si>
  <si>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</si>
  <si>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</si>
  <si>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</si>
  <si>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</si>
  <si>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</si>
  <si>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</si>
  <si>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</si>
  <si>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</si>
  <si>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</si>
  <si>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</si>
  <si>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</si>
  <si>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</si>
  <si>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</si>
  <si>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</si>
  <si>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</si>
  <si>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</si>
  <si>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</si>
  <si>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</si>
  <si>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</si>
  <si>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</si>
  <si>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</si>
  <si>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</si>
  <si>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</si>
  <si>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</si>
  <si>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</si>
  <si>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</si>
  <si>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</si>
  <si>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</si>
  <si>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</si>
  <si>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</si>
  <si>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</si>
  <si>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</si>
  <si>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</si>
  <si>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</si>
  <si>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</si>
  <si>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</si>
  <si>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</si>
  <si>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</si>
  <si>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</si>
  <si>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</si>
  <si>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</si>
  <si>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</si>
  <si>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</si>
  <si>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</si>
  <si>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</si>
  <si>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</si>
  <si>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</si>
  <si>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</si>
  <si>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</si>
  <si>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</si>
  <si>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</si>
  <si>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</si>
  <si>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</si>
  <si>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</si>
  <si>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</si>
  <si>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</si>
  <si>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</si>
  <si>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</si>
  <si>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</si>
  <si>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</si>
  <si>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</si>
  <si>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</si>
  <si>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</si>
  <si>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</si>
  <si>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</si>
  <si>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</si>
  <si>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</si>
  <si>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</si>
  <si>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</si>
  <si>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</si>
  <si>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</si>
  <si>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</si>
  <si>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</si>
  <si>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</si>
  <si>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</si>
  <si>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</si>
  <si>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</si>
  <si>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</si>
  <si>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</si>
  <si>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</si>
  <si>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</si>
  <si>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</si>
  <si>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</si>
  <si>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</si>
  <si>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</si>
  <si>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</si>
  <si>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</si>
  <si>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</si>
  <si>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</si>
  <si>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</si>
  <si>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</si>
  <si>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</si>
  <si>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</si>
  <si>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</si>
  <si>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</si>
  <si>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</si>
  <si>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</si>
  <si>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</si>
  <si>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</si>
  <si>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</si>
  <si>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</si>
  <si>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</si>
  <si>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</si>
  <si>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</si>
  <si>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</si>
  <si>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</si>
  <si>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</si>
  <si>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</si>
  <si>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</si>
  <si>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</si>
  <si>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</si>
  <si>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</si>
  <si>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</si>
  <si>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</si>
  <si>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</si>
  <si>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</si>
  <si>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</si>
  <si>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</si>
  <si>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</si>
  <si>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</si>
  <si>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</si>
  <si>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</si>
  <si>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</si>
  <si>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</si>
  <si>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</si>
  <si>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</si>
  <si>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</si>
  <si>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</si>
  <si>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</si>
  <si>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</si>
  <si>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</si>
  <si>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</si>
  <si>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</si>
  <si>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</si>
  <si>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</si>
  <si>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</si>
  <si>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</si>
  <si>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</si>
  <si>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</si>
  <si>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</si>
  <si>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</si>
  <si>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</si>
  <si>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</si>
  <si>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</si>
  <si>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</si>
  <si>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</si>
  <si>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</si>
  <si>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</si>
  <si>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</si>
  <si>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</si>
  <si>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</si>
  <si>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</si>
  <si>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</si>
  <si>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</si>
  <si>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</si>
  <si>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</si>
  <si>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</si>
  <si>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</si>
  <si>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</si>
  <si>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</si>
  <si>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</si>
  <si>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</si>
  <si>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</si>
  <si>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</si>
  <si>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</si>
  <si>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</si>
  <si>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</si>
  <si>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</si>
  <si>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</si>
  <si>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</si>
  <si>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</si>
  <si>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</si>
  <si>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</si>
  <si>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</si>
  <si>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</si>
  <si>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</si>
  <si>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</si>
  <si>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</si>
  <si>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</si>
  <si>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</si>
  <si>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</si>
  <si>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</si>
  <si>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</si>
  <si>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</si>
  <si>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</si>
  <si>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</si>
  <si>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</si>
  <si>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</si>
  <si>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</si>
  <si>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</si>
  <si>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</si>
  <si>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</si>
  <si>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</si>
  <si>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</si>
  <si>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</si>
  <si>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</si>
  <si>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</si>
  <si>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</si>
  <si>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</si>
  <si>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</si>
  <si>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</si>
  <si>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</si>
  <si>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</si>
  <si>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</si>
  <si>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</si>
  <si>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</si>
  <si>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</si>
  <si>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</si>
  <si>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</si>
  <si>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</si>
  <si>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</si>
  <si>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</si>
  <si>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</si>
  <si>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</si>
  <si>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</si>
  <si>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</si>
  <si>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</si>
  <si>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</si>
  <si>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</si>
  <si>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</si>
  <si>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</si>
  <si>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</si>
  <si>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</si>
  <si>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</si>
  <si>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</si>
  <si>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</si>
  <si>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</si>
  <si>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</si>
  <si>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</si>
  <si>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</si>
  <si>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</si>
  <si>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</si>
  <si>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</si>
  <si>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</si>
  <si>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</si>
  <si>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</si>
  <si>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</si>
  <si>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</si>
  <si>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</si>
  <si>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</si>
  <si>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</si>
  <si>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</si>
  <si>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</si>
  <si>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</si>
  <si>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</si>
  <si>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</si>
  <si>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</si>
  <si>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</si>
  <si>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</si>
  <si>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</si>
  <si>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</si>
  <si>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</si>
  <si>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</si>
  <si>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</si>
  <si>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</si>
  <si>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</si>
  <si>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</si>
  <si>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</si>
  <si>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</si>
  <si>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</si>
  <si>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</si>
  <si>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</si>
  <si>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</si>
  <si>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</si>
  <si>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</si>
  <si>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</si>
  <si>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</si>
  <si>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</si>
  <si>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</si>
  <si>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</si>
  <si>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</si>
  <si>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</si>
  <si>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</si>
  <si>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</si>
  <si>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</si>
  <si>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</si>
  <si>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</si>
  <si>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</si>
  <si>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</si>
  <si>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</si>
  <si>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</si>
  <si>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</si>
  <si>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</si>
  <si>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</si>
  <si>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</si>
  <si>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</si>
  <si>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</si>
  <si>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</si>
  <si>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</si>
  <si>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</si>
  <si>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</si>
  <si>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</si>
  <si>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</si>
  <si>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</si>
  <si>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</si>
  <si>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</si>
  <si>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</si>
  <si>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</si>
  <si>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</si>
  <si>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</si>
  <si>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</si>
  <si>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</si>
  <si>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</si>
  <si>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</si>
  <si>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</si>
  <si>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</si>
  <si>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</si>
  <si>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</si>
  <si>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</si>
  <si>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</si>
  <si>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</si>
  <si>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</si>
  <si>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</si>
  <si>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</si>
  <si>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</si>
  <si>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</si>
  <si>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</si>
  <si>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</si>
  <si>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</si>
  <si>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</si>
  <si>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</si>
  <si>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</si>
  <si>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</si>
  <si>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</si>
  <si>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</si>
  <si>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</si>
  <si>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</si>
  <si>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</si>
  <si>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</si>
  <si>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</si>
  <si>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</si>
  <si>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</si>
  <si>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</si>
  <si>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</si>
  <si>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</si>
  <si>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</si>
  <si>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</si>
  <si>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</si>
  <si>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</si>
  <si>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</si>
  <si>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</si>
  <si>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</si>
  <si>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</si>
  <si>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</si>
  <si>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</si>
  <si>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</si>
  <si>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</si>
  <si>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</si>
  <si>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</si>
  <si>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</si>
  <si>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</si>
  <si>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</si>
  <si>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</si>
  <si>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</si>
  <si>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</si>
  <si>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</si>
  <si>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</si>
  <si>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</si>
  <si>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</si>
  <si>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</si>
  <si>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</si>
  <si>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</si>
  <si>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</si>
  <si>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</si>
  <si>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</si>
  <si>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</si>
  <si>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</si>
  <si>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</si>
  <si>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</si>
  <si>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</si>
  <si>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</si>
  <si>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</si>
  <si>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</si>
  <si>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</si>
  <si>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</si>
  <si>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</si>
  <si>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</si>
  <si>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</si>
  <si>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</si>
  <si>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</si>
  <si>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</si>
  <si>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</si>
  <si>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</si>
  <si>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</si>
  <si>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</si>
  <si>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</si>
  <si>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</si>
  <si>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</si>
  <si>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</si>
  <si>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</si>
  <si>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</si>
  <si>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</si>
  <si>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</si>
  <si>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</si>
  <si>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</si>
  <si>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</si>
  <si>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</si>
  <si>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</si>
  <si>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</si>
  <si>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</si>
  <si>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</si>
  <si>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</si>
  <si>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</si>
  <si>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</si>
  <si>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</si>
  <si>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</si>
  <si>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</si>
  <si>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</si>
  <si>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</si>
  <si>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</si>
  <si>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</si>
  <si>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</si>
  <si>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</si>
  <si>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</si>
  <si>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</si>
  <si>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</si>
  <si>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</si>
  <si>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</si>
  <si>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</si>
  <si>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</si>
  <si>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</si>
  <si>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</si>
  <si>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</si>
  <si>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</si>
  <si>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</si>
  <si>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</si>
  <si>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</si>
  <si>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</si>
  <si>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</si>
  <si>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</si>
  <si>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</si>
  <si>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</si>
  <si>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</si>
  <si>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</si>
  <si>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</si>
  <si>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</si>
  <si>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</si>
  <si>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</si>
  <si>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</si>
  <si>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</si>
  <si>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</si>
  <si>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</si>
  <si>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</si>
  <si>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</si>
  <si>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</si>
  <si>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</si>
  <si>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</si>
  <si>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</si>
  <si>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</si>
  <si>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</si>
  <si>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</si>
  <si>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</si>
  <si>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</si>
  <si>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</si>
  <si>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</si>
  <si>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</si>
  <si>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</si>
  <si>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</si>
  <si>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</si>
  <si>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</si>
  <si>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</si>
  <si>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</si>
  <si>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</si>
  <si>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</si>
  <si>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</si>
  <si>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</si>
  <si>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</si>
  <si>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</si>
  <si>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</si>
  <si>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</si>
  <si>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</si>
  <si>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</si>
  <si>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</si>
  <si>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</si>
  <si>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</si>
  <si>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</si>
  <si>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</si>
  <si>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</si>
  <si>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</si>
  <si>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</si>
  <si>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</si>
  <si>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</si>
  <si>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</si>
  <si>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</si>
  <si>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</si>
  <si>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</si>
  <si>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</si>
  <si>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</si>
  <si>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</si>
  <si>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</si>
  <si>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</si>
  <si>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</si>
  <si>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</si>
  <si>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</si>
  <si>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</si>
  <si>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</si>
  <si>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</si>
  <si>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</si>
  <si>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</si>
  <si>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</si>
  <si>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</si>
  <si>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</si>
  <si>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</si>
  <si>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</si>
  <si>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</si>
  <si>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</si>
  <si>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</si>
  <si>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</si>
  <si>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</si>
  <si>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</si>
  <si>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</si>
  <si>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</si>
  <si>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</si>
  <si>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</si>
  <si>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</si>
  <si>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</si>
  <si>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</si>
  <si>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</si>
  <si>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</si>
  <si>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</si>
  <si>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</si>
  <si>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</si>
  <si>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</si>
  <si>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</si>
  <si>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</si>
  <si>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</si>
  <si>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</si>
  <si>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</si>
  <si>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</si>
  <si>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</si>
  <si>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</si>
  <si>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</si>
  <si>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</si>
  <si>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</si>
  <si>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</si>
  <si>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</si>
  <si>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</si>
  <si>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</si>
  <si>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</si>
  <si>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</si>
  <si>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</si>
  <si>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</si>
  <si>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</si>
  <si>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</si>
  <si>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</si>
  <si>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</si>
  <si>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</si>
  <si>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</si>
  <si>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</si>
  <si>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</si>
  <si>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</si>
  <si>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</si>
  <si>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</si>
  <si>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</si>
  <si>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</si>
  <si>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</si>
  <si>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</si>
  <si>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</si>
  <si>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</si>
  <si>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</si>
  <si>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</si>
  <si>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</si>
  <si>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</si>
  <si>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</si>
  <si>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</si>
  <si>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</si>
  <si>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</si>
  <si>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</si>
  <si>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</si>
  <si>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</si>
  <si>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</si>
  <si>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</si>
  <si>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</si>
  <si>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</si>
  <si>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</si>
  <si>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</si>
  <si>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</si>
  <si>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</si>
  <si>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</si>
  <si>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</si>
  <si>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</si>
  <si>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</si>
  <si>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</si>
  <si>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</si>
  <si>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</si>
  <si>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</si>
  <si>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</si>
  <si>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</si>
  <si>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</si>
  <si>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</si>
  <si>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</si>
  <si>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</si>
  <si>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</si>
  <si>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</si>
  <si>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</si>
  <si>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</si>
  <si>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</si>
  <si>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</si>
  <si>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</si>
  <si>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</si>
  <si>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</si>
  <si>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</si>
  <si>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</si>
  <si>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</si>
  <si>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</si>
  <si>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</si>
  <si>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</si>
  <si>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</si>
  <si>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</si>
  <si>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</si>
  <si>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</si>
  <si>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</si>
  <si>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</si>
  <si>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</si>
  <si>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</si>
  <si>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</si>
  <si>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</si>
  <si>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</si>
  <si>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</si>
  <si>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</si>
  <si>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</si>
  <si>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</si>
  <si>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</si>
  <si>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</si>
  <si>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</si>
  <si>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</si>
  <si>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</si>
  <si>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</si>
  <si>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</si>
  <si>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</si>
  <si>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</si>
  <si>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</si>
  <si>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</si>
  <si>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</si>
  <si>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</si>
  <si>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</si>
  <si>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</si>
  <si>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</si>
  <si>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</si>
  <si>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</si>
  <si>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</si>
  <si>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</si>
  <si>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</si>
  <si>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</si>
  <si>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</si>
  <si>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</si>
  <si>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</si>
  <si>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</si>
  <si>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</si>
  <si>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</si>
  <si>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</si>
  <si>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</si>
  <si>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</si>
  <si>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</si>
  <si>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</si>
  <si>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</si>
  <si>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</si>
  <si>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</si>
  <si>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</si>
  <si>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</si>
  <si>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</si>
  <si>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</si>
  <si>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</si>
  <si>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</si>
  <si>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</si>
  <si>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</si>
  <si>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</si>
  <si>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</si>
  <si>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</si>
  <si>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</si>
  <si>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</si>
  <si>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</si>
  <si>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</si>
  <si>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</si>
  <si>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</si>
  <si>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</si>
  <si>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</si>
  <si>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</si>
  <si>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</si>
  <si>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</si>
  <si>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</si>
  <si>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</si>
  <si>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</si>
  <si>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</si>
  <si>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</si>
  <si>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</si>
  <si>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</si>
  <si>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</si>
  <si>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</si>
  <si>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</si>
  <si>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</si>
  <si>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</si>
  <si>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</si>
  <si>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</si>
  <si>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</si>
  <si>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</si>
  <si>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</si>
  <si>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</si>
  <si>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</si>
  <si>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</si>
  <si>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</si>
  <si>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</si>
  <si>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</si>
  <si>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</si>
  <si>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</si>
  <si>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</si>
  <si>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</si>
  <si>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</si>
  <si>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</si>
  <si>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</si>
  <si>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</si>
  <si>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</si>
  <si>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</si>
  <si>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</si>
  <si>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</si>
  <si>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</si>
  <si>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</si>
  <si>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</si>
  <si>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</si>
  <si>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</si>
  <si>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</si>
  <si>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</si>
  <si>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</si>
  <si>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</si>
  <si>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</si>
  <si>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</si>
  <si>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</si>
  <si>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</si>
  <si>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</si>
  <si>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</si>
  <si>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</si>
  <si>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</si>
  <si>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</si>
  <si>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</si>
  <si>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</si>
  <si>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</si>
  <si>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</si>
  <si>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</si>
  <si>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</si>
  <si>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</si>
  <si>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</si>
  <si>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</si>
  <si>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</si>
  <si>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</si>
  <si>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</si>
  <si>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</si>
  <si>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</si>
  <si>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</si>
  <si>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</si>
  <si>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</si>
  <si>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</si>
  <si>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</si>
  <si>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</si>
  <si>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</si>
  <si>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</si>
  <si>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</si>
  <si>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</si>
  <si>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</si>
  <si>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</si>
  <si>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</si>
  <si>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</si>
  <si>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</si>
  <si>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</si>
  <si>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</si>
  <si>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</si>
  <si>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</si>
  <si>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</si>
  <si>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</si>
  <si>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</si>
  <si>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</si>
  <si>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</si>
  <si>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</si>
  <si>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</si>
  <si>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</si>
  <si>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</si>
  <si>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</si>
  <si>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</si>
  <si>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</si>
  <si>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</si>
  <si>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</si>
  <si>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</si>
  <si>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</si>
  <si>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</si>
  <si>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</si>
  <si>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</si>
  <si>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</si>
  <si>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</si>
  <si>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</si>
  <si>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</si>
  <si>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</si>
  <si>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</si>
  <si>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</si>
  <si>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</si>
  <si>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</si>
  <si>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</si>
  <si>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</si>
  <si>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</si>
  <si>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</si>
  <si>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</si>
  <si>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</si>
  <si>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</si>
  <si>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</si>
  <si>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</si>
  <si>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</si>
  <si>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</si>
  <si>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</si>
  <si>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</si>
  <si>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</si>
  <si>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</si>
  <si>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</si>
  <si>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</si>
  <si>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</si>
  <si>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</si>
  <si>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</si>
  <si>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</si>
  <si>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</si>
  <si>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</si>
  <si>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</si>
  <si>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</si>
  <si>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</si>
  <si>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</si>
  <si>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</si>
  <si>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</si>
  <si>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</si>
  <si>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</si>
  <si>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</si>
  <si>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</si>
  <si>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</si>
  <si>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</si>
  <si>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</si>
  <si>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</si>
  <si>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</si>
  <si>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</si>
  <si>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</si>
  <si>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</si>
  <si>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</si>
  <si>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</si>
  <si>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</si>
  <si>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</si>
  <si>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</si>
  <si>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</si>
  <si>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</si>
  <si>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</si>
  <si>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</si>
  <si>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</si>
  <si>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</si>
  <si>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</si>
  <si>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</si>
  <si>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</si>
  <si>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</si>
  <si>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</si>
  <si>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</si>
  <si>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</si>
  <si>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</si>
  <si>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</si>
  <si>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</si>
  <si>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</si>
  <si>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</si>
  <si>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</si>
  <si>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</si>
  <si>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</si>
  <si>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</si>
  <si>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</si>
  <si>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</si>
  <si>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</si>
  <si>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</si>
  <si>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</si>
  <si>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</si>
  <si>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</si>
  <si>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</si>
  <si>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</si>
  <si>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</si>
  <si>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</si>
  <si>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</si>
  <si>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</si>
  <si>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</si>
  <si>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</si>
  <si>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</si>
  <si>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</si>
  <si>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</si>
  <si>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</si>
  <si>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</si>
  <si>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</si>
  <si>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</si>
  <si>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</si>
  <si>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</si>
  <si>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</si>
  <si>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</si>
  <si>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</si>
  <si>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</si>
  <si>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</si>
  <si>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</si>
  <si>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</si>
  <si>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</si>
  <si>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</si>
  <si>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</si>
  <si>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</si>
  <si>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</si>
  <si>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</si>
  <si>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</si>
  <si>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</si>
  <si>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</si>
  <si>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</si>
  <si>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</si>
  <si>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</si>
  <si>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</si>
  <si>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</si>
  <si>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</si>
  <si>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</si>
  <si>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</si>
  <si>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</si>
  <si>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</si>
  <si>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</si>
  <si>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</si>
  <si>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</si>
  <si>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</si>
  <si>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</si>
  <si>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</si>
  <si>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</si>
  <si>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</si>
  <si>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</si>
  <si>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</si>
  <si>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</si>
  <si>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</si>
  <si>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</si>
  <si>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</si>
  <si>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</si>
  <si>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</si>
  <si>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</si>
  <si>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</si>
  <si>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</si>
  <si>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</si>
  <si>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</si>
  <si>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</si>
  <si>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</si>
  <si>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</si>
  <si>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</si>
  <si>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</si>
  <si>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</si>
  <si>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</si>
  <si>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</si>
  <si>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</si>
  <si>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</si>
  <si>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</si>
  <si>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</si>
  <si>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</si>
  <si>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</si>
  <si>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</si>
  <si>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</si>
  <si>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</si>
  <si>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</si>
  <si>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</si>
  <si>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</si>
  <si>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</si>
  <si>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</si>
  <si>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</si>
  <si>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</si>
  <si>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</si>
  <si>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</si>
  <si>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</si>
  <si>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</si>
  <si>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</si>
  <si>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</si>
  <si>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</si>
  <si>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</si>
  <si>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</si>
  <si>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</si>
  <si>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</si>
  <si>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</si>
  <si>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</si>
  <si>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</si>
  <si>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</si>
  <si>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</si>
  <si>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</si>
  <si>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</si>
  <si>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</si>
  <si>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</si>
  <si>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</si>
  <si>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</si>
  <si>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</si>
  <si>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</si>
  <si>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</si>
  <si>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</si>
  <si>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</si>
  <si>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</si>
  <si>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</si>
  <si>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</si>
  <si>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</si>
  <si>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</si>
  <si>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</si>
  <si>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</si>
  <si>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</si>
  <si>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</si>
  <si>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</si>
  <si>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</si>
  <si>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</si>
  <si>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</si>
  <si>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</si>
  <si>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</si>
  <si>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</si>
  <si>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</si>
  <si>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</si>
  <si>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</si>
  <si>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</si>
  <si>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</si>
  <si>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</si>
  <si>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</si>
  <si>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</si>
  <si>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</si>
  <si>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</si>
  <si>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</si>
  <si>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</si>
  <si>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</si>
  <si>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</si>
  <si>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</si>
  <si>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</si>
  <si>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</si>
  <si>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</si>
  <si>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</si>
  <si>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</si>
  <si>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</si>
  <si>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</si>
  <si>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</si>
  <si>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</si>
  <si>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</si>
  <si>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</si>
  <si>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</si>
  <si>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</si>
  <si>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</si>
  <si>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</si>
  <si>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</si>
  <si>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</si>
  <si>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</si>
  <si>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</si>
  <si>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</si>
  <si>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</si>
  <si>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</si>
  <si>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</si>
  <si>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</si>
  <si>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</si>
  <si>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</si>
  <si>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</si>
  <si>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</si>
  <si>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</si>
  <si>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</si>
  <si>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</si>
  <si>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</si>
  <si>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</si>
  <si>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</si>
  <si>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</si>
  <si>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</si>
  <si>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</si>
  <si>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</si>
  <si>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</si>
  <si>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</si>
  <si>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</si>
  <si>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</si>
  <si>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</si>
  <si>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</si>
  <si>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</si>
  <si>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</si>
  <si>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</si>
  <si>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</si>
  <si>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</si>
  <si>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</si>
  <si>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</si>
  <si>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</si>
  <si>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</si>
  <si>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</si>
  <si>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</si>
  <si>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</si>
  <si>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</si>
  <si>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</si>
  <si>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</si>
  <si>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</si>
  <si>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</si>
  <si>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</si>
  <si>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</si>
  <si>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</si>
  <si>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</si>
  <si>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</si>
  <si>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</si>
  <si>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</si>
  <si>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</si>
  <si>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</si>
  <si>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</si>
  <si>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</si>
  <si>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</si>
  <si>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</si>
  <si>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</si>
  <si>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</si>
  <si>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</si>
  <si>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</si>
  <si>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</si>
  <si>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</si>
  <si>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</si>
  <si>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</si>
  <si>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</si>
  <si>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</si>
  <si>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</si>
  <si>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</si>
  <si>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</si>
  <si>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</si>
  <si>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</si>
  <si>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</si>
  <si>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</si>
  <si>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</si>
  <si>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</si>
  <si>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</si>
  <si>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</si>
  <si>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</si>
  <si>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</si>
  <si>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</si>
  <si>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</si>
  <si>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</si>
  <si>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</si>
  <si>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</si>
  <si>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</si>
  <si>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</si>
  <si>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</si>
  <si>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</si>
  <si>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</si>
  <si>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</si>
  <si>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</si>
  <si>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</si>
  <si>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</si>
  <si>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</si>
  <si>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</si>
  <si>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</si>
  <si>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</si>
  <si>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</si>
  <si>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</si>
  <si>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</si>
  <si>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</si>
  <si>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</si>
  <si>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</si>
  <si>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</si>
  <si>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</si>
  <si>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</si>
  <si>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</si>
  <si>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</si>
  <si>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</si>
  <si>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</si>
  <si>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</si>
  <si>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</si>
  <si>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</si>
  <si>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</si>
  <si>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</si>
  <si>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</si>
  <si>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</si>
  <si>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</si>
  <si>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</si>
  <si>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</si>
  <si>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</si>
  <si>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</si>
  <si>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</si>
  <si>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</si>
  <si>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</si>
  <si>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</si>
  <si>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</si>
  <si>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</si>
  <si>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</si>
  <si>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</si>
  <si>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</si>
  <si>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</si>
  <si>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</si>
  <si>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</si>
  <si>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</si>
  <si>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</si>
  <si>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</si>
  <si>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</si>
  <si>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</si>
  <si>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</si>
  <si>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</si>
  <si>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</si>
  <si>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</si>
  <si>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</si>
  <si>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</si>
  <si>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</si>
  <si>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</si>
  <si>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</si>
  <si>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</si>
  <si>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</si>
  <si>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</si>
  <si>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</si>
  <si>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</si>
  <si>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</si>
  <si>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</si>
  <si>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</si>
  <si>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</si>
  <si>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</si>
  <si>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</si>
  <si>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</si>
  <si>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</si>
  <si>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</si>
  <si>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</si>
  <si>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</si>
  <si>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</si>
  <si>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</si>
  <si>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</si>
  <si>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</si>
  <si>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</si>
  <si>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</si>
  <si>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</si>
  <si>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</si>
  <si>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</si>
  <si>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</si>
  <si>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</si>
  <si>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</si>
  <si>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</si>
  <si>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</si>
  <si>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</si>
  <si>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</si>
  <si>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</si>
  <si>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</si>
  <si>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</si>
  <si>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</si>
  <si>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</si>
  <si>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</si>
  <si>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</si>
  <si>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</si>
  <si>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</si>
  <si>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</si>
  <si>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</si>
  <si>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</si>
  <si>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</si>
  <si>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</si>
  <si>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</si>
  <si>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</si>
  <si>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</si>
  <si>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</si>
  <si>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</si>
  <si>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</si>
  <si>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</si>
  <si>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</si>
  <si>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</si>
  <si>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</si>
  <si>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</si>
  <si>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</si>
  <si>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</si>
  <si>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</si>
  <si>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</si>
  <si>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</si>
  <si>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</si>
  <si>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</si>
  <si>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</si>
  <si>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</si>
  <si>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</si>
  <si>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</si>
  <si>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</si>
  <si>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</si>
  <si>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</si>
  <si>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</si>
  <si>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</si>
  <si>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</si>
  <si>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</si>
  <si>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</si>
  <si>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</si>
  <si>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</si>
  <si>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</si>
  <si>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</si>
  <si>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</si>
  <si>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</si>
  <si>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</si>
  <si>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</si>
  <si>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</si>
  <si>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</si>
  <si>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</si>
  <si>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</si>
  <si>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</si>
  <si>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</si>
  <si>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</si>
  <si>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</si>
  <si>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</si>
  <si>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</si>
  <si>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</si>
  <si>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</si>
  <si>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</si>
  <si>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</si>
  <si>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</si>
  <si>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</si>
  <si>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</si>
  <si>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</si>
  <si>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</si>
  <si>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</si>
  <si>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</si>
  <si>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</si>
  <si>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</si>
  <si>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</si>
  <si>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</si>
  <si>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</si>
  <si>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</si>
  <si>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</si>
  <si>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</si>
  <si>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</si>
  <si>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</si>
  <si>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</si>
  <si>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</si>
  <si>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</si>
  <si>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</si>
  <si>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</si>
  <si>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</si>
  <si>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</si>
  <si>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</si>
  <si>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</si>
  <si>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</si>
  <si>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</si>
  <si>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</si>
  <si>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</si>
  <si>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</si>
  <si>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</si>
  <si>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</si>
  <si>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</si>
  <si>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</si>
  <si>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</si>
  <si>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</si>
  <si>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</si>
  <si>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</si>
  <si>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</si>
  <si>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</si>
  <si>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</si>
  <si>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</si>
  <si>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</si>
  <si>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</si>
  <si>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</si>
  <si>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</si>
  <si>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</si>
  <si>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</si>
  <si>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</si>
  <si>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</si>
  <si>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</si>
  <si>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</si>
  <si>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</si>
  <si>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</si>
  <si>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</si>
  <si>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</si>
  <si>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</si>
  <si>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</si>
  <si>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</si>
  <si>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</si>
  <si>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</si>
  <si>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</si>
  <si>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</si>
  <si>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</si>
  <si>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</si>
  <si>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</si>
  <si>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</si>
  <si>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</si>
  <si>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</si>
  <si>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</si>
  <si>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</si>
  <si>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</si>
  <si>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</si>
  <si>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</si>
  <si>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</si>
  <si>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</si>
  <si>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</si>
  <si>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</si>
  <si>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</si>
  <si>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</si>
  <si>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</si>
  <si>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</si>
  <si>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</si>
  <si>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</si>
  <si>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</si>
  <si>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</si>
  <si>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</si>
  <si>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</si>
  <si>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</si>
  <si>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</si>
  <si>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</si>
  <si>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</si>
  <si>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</si>
  <si>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</si>
  <si>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</si>
  <si>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</si>
  <si>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</si>
  <si>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</si>
  <si>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</si>
  <si>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</si>
  <si>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</si>
  <si>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</si>
  <si>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</si>
  <si>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</si>
  <si>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</si>
  <si>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</si>
  <si>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</si>
  <si>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</si>
  <si>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</si>
  <si>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</si>
  <si>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</si>
  <si>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</si>
  <si>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</si>
  <si>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</si>
  <si>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</si>
  <si>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</si>
  <si>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</si>
  <si>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</si>
  <si>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</si>
  <si>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</si>
  <si>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</si>
  <si>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</si>
  <si>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</si>
  <si>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</si>
  <si>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</si>
  <si>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</si>
  <si>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</si>
  <si>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</si>
  <si>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</si>
  <si>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</si>
  <si>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</si>
  <si>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</si>
  <si>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</si>
  <si>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</si>
  <si>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</si>
  <si>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</si>
  <si>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</si>
  <si>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</si>
  <si>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</si>
  <si>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</si>
  <si>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</si>
  <si>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</si>
  <si>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</si>
  <si>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</si>
  <si>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</si>
  <si>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</si>
  <si>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</si>
  <si>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</si>
  <si>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</si>
  <si>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</si>
  <si>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</si>
  <si>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</si>
  <si>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</si>
  <si>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</si>
  <si>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</si>
  <si>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</si>
  <si>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</si>
  <si>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</si>
  <si>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</si>
  <si>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</si>
  <si>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</si>
  <si>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</si>
  <si>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</si>
  <si>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</si>
  <si>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</si>
  <si>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</si>
  <si>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</si>
  <si>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</si>
  <si>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</si>
  <si>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</si>
  <si>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</si>
  <si>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</si>
  <si>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</si>
  <si>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</si>
  <si>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</si>
  <si>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</si>
  <si>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</si>
  <si>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</si>
  <si>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</si>
  <si>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</si>
  <si>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</si>
  <si>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</si>
  <si>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</si>
  <si>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</si>
  <si>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</si>
  <si>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</si>
  <si>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</si>
  <si>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</si>
  <si>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</si>
  <si>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</si>
  <si>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</si>
  <si>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</si>
  <si>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</si>
  <si>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</si>
  <si>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</si>
  <si>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</si>
  <si>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</si>
  <si>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</si>
  <si>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</si>
  <si>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</si>
  <si>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</si>
  <si>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</si>
  <si>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</si>
  <si>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</si>
  <si>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</si>
  <si>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</si>
  <si>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</si>
  <si>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</si>
  <si>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</si>
  <si>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</si>
  <si>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</si>
  <si>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</si>
  <si>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</si>
  <si>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</si>
  <si>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</si>
  <si>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</si>
  <si>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</si>
  <si>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</si>
  <si>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</si>
  <si>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</si>
  <si>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</si>
  <si>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</si>
  <si>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</si>
  <si>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</si>
  <si>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</si>
  <si>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</si>
  <si>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</si>
  <si>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</si>
  <si>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</si>
  <si>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</si>
  <si>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</si>
  <si>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</si>
  <si>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</si>
  <si>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</si>
  <si>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</si>
  <si>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</si>
  <si>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</si>
  <si>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</si>
  <si>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</si>
  <si>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</si>
  <si>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</si>
  <si>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</si>
  <si>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</si>
  <si>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</si>
  <si>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</si>
  <si>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</si>
  <si>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</si>
  <si>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</si>
  <si>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</si>
  <si>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</si>
  <si>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</si>
  <si>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</si>
  <si>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</si>
  <si>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</si>
  <si>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</si>
  <si>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</si>
  <si>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</si>
  <si>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</si>
  <si>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</si>
  <si>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</si>
  <si>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</si>
  <si>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</si>
  <si>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</si>
  <si>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</si>
  <si>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</si>
  <si>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</si>
  <si>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</si>
  <si>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</si>
  <si>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</si>
  <si>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</si>
  <si>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</si>
  <si>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</si>
  <si>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</si>
  <si>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</si>
  <si>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</si>
  <si>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</si>
  <si>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</si>
  <si>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</si>
  <si>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</si>
  <si>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</si>
  <si>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</si>
  <si>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</si>
  <si>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</si>
  <si>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</si>
  <si>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</si>
  <si>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</si>
  <si>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</si>
  <si>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</si>
  <si>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</si>
  <si>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</si>
  <si>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</si>
  <si>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</si>
  <si>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</si>
  <si>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</si>
  <si>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</si>
  <si>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</si>
  <si>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</si>
  <si>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</si>
  <si>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</si>
  <si>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</si>
  <si>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</si>
  <si>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</si>
  <si>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</si>
  <si>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</si>
  <si>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</si>
  <si>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</si>
  <si>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</si>
  <si>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</si>
  <si>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</si>
  <si>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</si>
  <si>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</si>
  <si>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</si>
  <si>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</si>
  <si>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</si>
  <si>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</si>
  <si>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</si>
  <si>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</si>
  <si>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</si>
  <si>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</si>
  <si>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</si>
  <si>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</si>
  <si>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</si>
  <si>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</si>
  <si>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</si>
  <si>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</si>
  <si>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</si>
  <si>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</si>
  <si>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</si>
  <si>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</si>
  <si>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</si>
  <si>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</si>
  <si>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</si>
  <si>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</si>
  <si>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</si>
  <si>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</si>
  <si>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</si>
  <si>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</si>
  <si>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</si>
  <si>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</si>
  <si>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</si>
  <si>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</si>
  <si>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</si>
  <si>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</si>
  <si>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</si>
  <si>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</si>
  <si>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</si>
  <si>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</si>
  <si>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</si>
  <si>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</si>
  <si>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</si>
  <si>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</si>
  <si>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</si>
  <si>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</si>
  <si>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</si>
  <si>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</si>
  <si>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</si>
  <si>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</si>
  <si>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</si>
  <si>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</si>
  <si>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</si>
  <si>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</si>
  <si>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</si>
  <si>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</si>
  <si>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</si>
  <si>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</si>
  <si>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</si>
  <si>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</si>
  <si>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</si>
  <si>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</si>
  <si>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</si>
  <si>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</si>
  <si>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</si>
  <si>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</si>
  <si>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</si>
  <si>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</si>
  <si>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</si>
  <si>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</si>
  <si>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</si>
  <si>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</si>
  <si>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</si>
  <si>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</si>
  <si>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</si>
  <si>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</si>
  <si>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</si>
  <si>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</si>
  <si>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</si>
  <si>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</si>
  <si>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</si>
  <si>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</si>
  <si>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</si>
  <si>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</si>
  <si>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</si>
  <si>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</si>
  <si>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</si>
  <si>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</si>
  <si>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</si>
  <si>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</si>
  <si>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</si>
  <si>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</si>
  <si>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</si>
  <si>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</si>
  <si>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</si>
  <si>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</si>
  <si>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</si>
  <si>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</si>
  <si>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</si>
  <si>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</si>
  <si>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</si>
  <si>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</si>
  <si>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</si>
  <si>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</si>
  <si>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</si>
  <si>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</si>
  <si>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</si>
  <si>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</si>
  <si>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</si>
  <si>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</si>
  <si>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</si>
  <si>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</si>
  <si>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</si>
  <si>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</si>
  <si>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</si>
  <si>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</si>
  <si>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</si>
  <si>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</si>
  <si>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</si>
  <si>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</si>
  <si>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</si>
  <si>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</si>
  <si>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</si>
  <si>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</si>
  <si>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</si>
  <si>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</si>
  <si>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</si>
  <si>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</si>
  <si>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</si>
  <si>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</si>
  <si>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</si>
  <si>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</si>
  <si>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</si>
  <si>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</si>
  <si>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</si>
  <si>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</si>
  <si>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</si>
  <si>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</si>
  <si>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</si>
  <si>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</si>
  <si>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</si>
  <si>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</si>
  <si>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</si>
  <si>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</si>
  <si>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</si>
  <si>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</si>
  <si>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</si>
  <si>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</si>
  <si>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</si>
  <si>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</si>
  <si>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</si>
  <si>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</si>
  <si>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</si>
  <si>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</si>
  <si>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</si>
  <si>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</si>
  <si>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</si>
  <si>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</si>
  <si>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</si>
  <si>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</si>
  <si>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</si>
  <si>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</si>
  <si>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</si>
  <si>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</si>
  <si>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</si>
  <si>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</si>
  <si>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</si>
  <si>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</si>
  <si>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</si>
  <si>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</si>
  <si>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</si>
  <si>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</si>
  <si>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</si>
  <si>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</si>
  <si>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</si>
  <si>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</si>
  <si>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</si>
  <si>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</si>
  <si>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</si>
  <si>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</si>
  <si>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</si>
  <si>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</si>
  <si>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</si>
  <si>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</si>
  <si>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</si>
  <si>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</si>
  <si>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</si>
  <si>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</si>
  <si>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</si>
  <si>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</si>
  <si>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</si>
  <si>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</si>
  <si>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</si>
  <si>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</si>
  <si>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</si>
  <si>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</si>
  <si>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</si>
  <si>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</si>
  <si>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</si>
  <si>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</si>
  <si>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</si>
  <si>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</si>
  <si>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</si>
  <si>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</si>
  <si>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</si>
  <si>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</si>
  <si>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</si>
  <si>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</si>
  <si>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</si>
  <si>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</si>
  <si>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</si>
  <si>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</si>
  <si>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</si>
  <si>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</si>
  <si>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</si>
  <si>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</si>
  <si>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</si>
  <si>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</si>
  <si>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</si>
  <si>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</si>
  <si>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</si>
  <si>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</si>
  <si>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</si>
  <si>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</si>
  <si>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</si>
  <si>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</si>
  <si>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</si>
  <si>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</si>
  <si>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</si>
  <si>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</si>
  <si>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</si>
  <si>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</si>
  <si>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</si>
  <si>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</si>
  <si>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</si>
  <si>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</si>
  <si>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</si>
  <si>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</si>
  <si>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</si>
  <si>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</si>
  <si>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</si>
  <si>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</si>
  <si>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</si>
  <si>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</si>
  <si>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</si>
  <si>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</si>
  <si>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</si>
  <si>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</si>
  <si>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</si>
  <si>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</si>
  <si>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</si>
  <si>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</si>
  <si>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</si>
  <si>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</si>
  <si>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</si>
  <si>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</si>
  <si>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</si>
  <si>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</si>
  <si>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</si>
  <si>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</si>
  <si>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</si>
  <si>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</si>
  <si>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</si>
  <si>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</si>
  <si>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</si>
  <si>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</si>
  <si>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</si>
  <si>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</si>
  <si>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</si>
  <si>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</si>
  <si>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</si>
  <si>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</si>
  <si>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</si>
  <si>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</si>
  <si>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</si>
  <si>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</si>
  <si>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</si>
  <si>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</si>
  <si>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</si>
  <si>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</si>
  <si>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</si>
  <si>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</si>
  <si>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</si>
  <si>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</si>
  <si>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</si>
  <si>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</si>
  <si>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</si>
  <si>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</si>
  <si>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</si>
  <si>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</si>
  <si>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</si>
  <si>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</si>
  <si>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</si>
  <si>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</si>
  <si>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</si>
  <si>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</si>
  <si>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</si>
  <si>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</si>
  <si>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</si>
  <si>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</si>
  <si>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</si>
  <si>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</si>
  <si>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</si>
  <si>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</si>
  <si>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</si>
  <si>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</si>
  <si>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</si>
  <si>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</si>
  <si>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</si>
  <si>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</si>
  <si>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</si>
  <si>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</si>
  <si>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</si>
  <si>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</si>
  <si>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</si>
  <si>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</si>
  <si>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</si>
  <si>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</si>
  <si>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</si>
  <si>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</si>
  <si>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</si>
  <si>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</si>
  <si>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</si>
  <si>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</si>
  <si>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</si>
  <si>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</si>
  <si>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</si>
  <si>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</si>
  <si>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</si>
  <si>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</si>
  <si>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</si>
  <si>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</si>
  <si>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</si>
  <si>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</si>
  <si>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</si>
  <si>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</si>
  <si>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</si>
  <si>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</si>
  <si>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</si>
  <si>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</si>
  <si>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</si>
  <si>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</si>
  <si>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</si>
  <si>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</si>
  <si>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</si>
  <si>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</si>
  <si>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</si>
  <si>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</si>
  <si>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</si>
  <si>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</si>
  <si>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</si>
  <si>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</si>
  <si>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</si>
  <si>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</si>
  <si>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</si>
  <si>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</si>
  <si>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</si>
  <si>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</si>
  <si>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</si>
  <si>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</si>
  <si>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</si>
  <si>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</si>
  <si>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</si>
  <si>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</si>
  <si>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</si>
  <si>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</si>
  <si>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</si>
  <si>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</si>
  <si>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</si>
  <si>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</si>
  <si>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</si>
  <si>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</si>
  <si>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</si>
  <si>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</si>
  <si>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</si>
  <si>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</si>
  <si>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</si>
  <si>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</si>
  <si>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</si>
  <si>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</si>
  <si>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</si>
  <si>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</si>
  <si>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</si>
  <si>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</si>
  <si>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</si>
  <si>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</si>
  <si>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</si>
  <si>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</si>
  <si>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</si>
  <si>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</si>
  <si>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</si>
  <si>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</si>
  <si>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</si>
  <si>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</si>
  <si>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</si>
  <si>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</si>
  <si>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</si>
  <si>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</si>
  <si>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</si>
  <si>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</si>
  <si>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</si>
  <si>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</si>
  <si>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</si>
  <si>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</si>
  <si>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</si>
  <si>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</si>
  <si>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</si>
  <si>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</si>
  <si>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</si>
  <si>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</si>
  <si>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</si>
  <si>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</si>
  <si>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</si>
  <si>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</si>
  <si>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</si>
  <si>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</si>
  <si>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</si>
  <si>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</si>
  <si>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</si>
  <si>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</si>
  <si>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</si>
  <si>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</si>
  <si>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</si>
  <si>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</si>
  <si>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</si>
  <si>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</si>
  <si>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</si>
  <si>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</si>
  <si>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</si>
  <si>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</si>
  <si>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</si>
  <si>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</si>
  <si>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</si>
  <si>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</si>
  <si>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</si>
  <si>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</si>
  <si>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</si>
  <si>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</si>
  <si>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</si>
  <si>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</si>
  <si>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</si>
  <si>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</si>
  <si>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</si>
  <si>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</si>
  <si>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</si>
  <si>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</si>
  <si>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</si>
  <si>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</si>
  <si>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</si>
  <si>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</si>
  <si>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</si>
  <si>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</si>
  <si>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</si>
  <si>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</si>
  <si>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</si>
  <si>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</si>
  <si>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</si>
  <si>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</si>
  <si>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</si>
  <si>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</si>
  <si>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</si>
  <si>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</si>
  <si>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</si>
  <si>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</si>
  <si>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</si>
  <si>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</si>
  <si>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</si>
  <si>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</si>
  <si>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</si>
  <si>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</si>
  <si>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</si>
  <si>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</si>
  <si>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</si>
  <si>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</si>
  <si>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</si>
  <si>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</si>
  <si>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</si>
  <si>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</si>
  <si>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</si>
  <si>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</si>
  <si>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</si>
  <si>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</si>
  <si>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</si>
  <si>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</si>
  <si>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</si>
  <si>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</si>
  <si>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</si>
  <si>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</si>
  <si>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</si>
  <si>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</si>
  <si>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</si>
  <si>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</si>
  <si>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</si>
  <si>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</si>
  <si>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</si>
  <si>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</si>
  <si>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</si>
  <si>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</si>
  <si>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</si>
  <si>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</si>
  <si>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</si>
  <si>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</si>
  <si>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</si>
  <si>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</si>
  <si>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</si>
  <si>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</si>
  <si>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</si>
  <si>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</si>
  <si>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</si>
  <si>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</si>
  <si>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</si>
  <si>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</si>
  <si>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</si>
  <si>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</si>
  <si>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</si>
  <si>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</si>
  <si>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</si>
  <si>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</si>
  <si>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</si>
  <si>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</si>
  <si>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</si>
  <si>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</si>
  <si>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</si>
  <si>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</si>
  <si>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</si>
  <si>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</si>
  <si>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</si>
  <si>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</si>
  <si>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</si>
  <si>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</si>
  <si>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</si>
  <si>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</si>
  <si>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</si>
  <si>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</si>
  <si>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</si>
  <si>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</si>
  <si>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</si>
  <si>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</si>
  <si>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</si>
  <si>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</si>
  <si>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</si>
  <si>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</si>
  <si>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</si>
  <si>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</si>
  <si>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</si>
  <si>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</si>
  <si>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</si>
  <si>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</si>
  <si>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</si>
  <si>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</si>
  <si>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</si>
  <si>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</si>
  <si>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</si>
  <si>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</si>
  <si>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</si>
  <si>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</si>
  <si>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</si>
  <si>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</si>
  <si>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</si>
  <si>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</si>
  <si>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</si>
  <si>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</si>
  <si>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</si>
  <si>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</si>
  <si>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</si>
  <si>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</si>
  <si>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</si>
  <si>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</si>
  <si>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</si>
  <si>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</si>
  <si>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</si>
  <si>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</si>
  <si>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</si>
  <si>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</si>
  <si>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</si>
  <si>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</si>
  <si>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</si>
  <si>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</si>
  <si>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</si>
  <si>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</si>
  <si>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</si>
  <si>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</si>
  <si>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</si>
  <si>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</si>
  <si>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</si>
  <si>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</si>
  <si>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</si>
  <si>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</si>
  <si>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</si>
  <si>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</si>
  <si>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</si>
  <si>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</si>
  <si>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</si>
  <si>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</si>
  <si>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</si>
  <si>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</si>
  <si>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</si>
  <si>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</si>
  <si>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</si>
  <si>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</si>
  <si>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</si>
  <si>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</si>
  <si>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</si>
  <si>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</si>
  <si>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</si>
  <si>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</si>
  <si>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</si>
  <si>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</si>
  <si>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</si>
  <si>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</si>
  <si>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</si>
  <si>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</si>
  <si>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</si>
  <si>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</si>
  <si>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</si>
  <si>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</si>
  <si>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</si>
  <si>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</si>
  <si>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</si>
  <si>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</si>
  <si>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</si>
  <si>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</si>
  <si>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</si>
  <si>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</si>
  <si>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</si>
  <si>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</si>
  <si>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</si>
  <si>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</si>
  <si>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</si>
  <si>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</si>
  <si>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</si>
  <si>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</si>
  <si>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</si>
  <si>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</si>
  <si>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</si>
  <si>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</si>
  <si>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</si>
  <si>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</si>
  <si>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</si>
  <si>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</si>
  <si>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</si>
  <si>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</si>
  <si>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</si>
  <si>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</si>
  <si>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</si>
  <si>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</si>
  <si>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</si>
  <si>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</si>
  <si>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</si>
  <si>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</si>
  <si>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</si>
  <si>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</si>
  <si>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</si>
  <si>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</si>
  <si>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</si>
  <si>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</si>
  <si>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</si>
  <si>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</si>
  <si>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</si>
  <si>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</si>
  <si>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</si>
  <si>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</si>
  <si>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</si>
  <si>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</si>
  <si>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</si>
  <si>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</si>
  <si>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</si>
  <si>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</si>
  <si>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</si>
  <si>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</si>
  <si>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</si>
  <si>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</si>
  <si>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</si>
  <si>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</si>
  <si>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</si>
  <si>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</si>
  <si>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</si>
  <si>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</si>
  <si>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</si>
  <si>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</si>
  <si>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</si>
  <si>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</si>
  <si>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</si>
  <si>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</si>
  <si>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</si>
  <si>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</si>
  <si>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</si>
  <si>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</si>
  <si>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</si>
  <si>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</si>
  <si>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</si>
  <si>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</si>
  <si>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</si>
  <si>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</si>
  <si>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</si>
  <si>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</si>
  <si>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</si>
  <si>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</si>
  <si>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</si>
  <si>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</si>
  <si>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</si>
  <si>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</si>
  <si>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</si>
  <si>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</si>
  <si>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</si>
  <si>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</si>
  <si>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</si>
  <si>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</si>
  <si>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</si>
  <si>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</si>
  <si>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</si>
  <si>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</si>
  <si>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</si>
  <si>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</si>
  <si>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</si>
  <si>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</si>
  <si>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</si>
  <si>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</si>
  <si>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</si>
  <si>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</si>
  <si>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</si>
  <si>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</si>
  <si>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</si>
  <si>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</si>
  <si>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</si>
  <si>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</si>
  <si>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</si>
  <si>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</si>
  <si>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</si>
  <si>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</si>
  <si>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</si>
  <si>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</si>
  <si>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</si>
  <si>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</si>
  <si>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</si>
  <si>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</si>
  <si>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</si>
  <si>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</si>
  <si>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</si>
  <si>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</si>
  <si>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</si>
  <si>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</si>
  <si>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</si>
  <si>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</si>
  <si>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</si>
  <si>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</si>
  <si>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</si>
  <si>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</si>
  <si>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</si>
  <si>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</si>
  <si>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</si>
  <si>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</si>
  <si>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</si>
  <si>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</si>
  <si>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</si>
  <si>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</si>
  <si>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</si>
  <si>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</si>
  <si>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</si>
  <si>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</si>
  <si>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</si>
  <si>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</si>
  <si>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</si>
  <si>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</si>
  <si>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</si>
  <si>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</si>
  <si>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</si>
  <si>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</si>
  <si>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</si>
  <si>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</si>
  <si>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</si>
  <si>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</si>
  <si>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</si>
  <si>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</si>
  <si>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</si>
  <si>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</si>
  <si>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</si>
  <si>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</si>
  <si>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</si>
  <si>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</si>
  <si>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</si>
  <si>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</si>
  <si>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</si>
  <si>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</si>
  <si>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</si>
  <si>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</si>
  <si>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</si>
  <si>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</si>
  <si>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</si>
  <si>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</si>
  <si>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</si>
  <si>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</si>
  <si>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</si>
  <si>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</si>
  <si>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</si>
  <si>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</si>
  <si>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</si>
  <si>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</si>
  <si>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</si>
  <si>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</si>
  <si>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</si>
  <si>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</si>
  <si>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</si>
  <si>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</si>
  <si>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</si>
  <si>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</si>
  <si>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</si>
  <si>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</si>
  <si>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</si>
  <si>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</si>
  <si>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</si>
  <si>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</si>
  <si>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</si>
  <si>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</si>
  <si>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</si>
  <si>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</si>
  <si>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</si>
  <si>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</si>
  <si>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</si>
  <si>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</si>
  <si>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</si>
  <si>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</si>
  <si>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</si>
  <si>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</si>
  <si>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</si>
  <si>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</si>
  <si>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</si>
  <si>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</si>
  <si>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</si>
  <si>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</si>
  <si>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</si>
  <si>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</si>
  <si>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</si>
  <si>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</si>
  <si>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</si>
  <si>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</si>
  <si>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</si>
  <si>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</si>
  <si>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</si>
  <si>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</si>
  <si>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</si>
  <si>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</si>
  <si>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</si>
  <si>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</si>
  <si>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</si>
  <si>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</si>
  <si>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</si>
  <si>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</si>
  <si>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</si>
  <si>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</si>
  <si>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</si>
  <si>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</si>
  <si>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</si>
  <si>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</si>
  <si>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</si>
  <si>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</si>
  <si>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</si>
  <si>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</si>
  <si>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</si>
  <si>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</si>
  <si>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</si>
  <si>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</si>
  <si>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</si>
  <si>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</si>
  <si>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</si>
  <si>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</si>
  <si>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</si>
  <si>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</si>
  <si>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</si>
  <si>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</si>
  <si>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</si>
  <si>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</si>
  <si>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</si>
  <si>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</si>
  <si>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</si>
  <si>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</si>
  <si>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</si>
  <si>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</si>
  <si>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</si>
  <si>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</si>
  <si>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</si>
  <si>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</si>
  <si>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</si>
  <si>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</si>
  <si>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</si>
  <si>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</si>
  <si>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</si>
  <si>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</si>
  <si>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</si>
  <si>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</si>
  <si>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</si>
  <si>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</si>
  <si>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</si>
  <si>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</si>
  <si>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</si>
  <si>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</si>
  <si>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</si>
  <si>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</si>
  <si>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</si>
  <si>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</si>
  <si>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</si>
  <si>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</si>
  <si>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</si>
  <si>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</si>
  <si>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</si>
  <si>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</si>
  <si>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</si>
  <si>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</si>
  <si>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</si>
  <si>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</si>
  <si>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</si>
  <si>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</si>
  <si>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</si>
  <si>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</si>
  <si>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</si>
  <si>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</si>
  <si>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</si>
  <si>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</si>
  <si>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</si>
  <si>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</si>
  <si>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</si>
  <si>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</si>
  <si>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</si>
  <si>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</si>
  <si>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</si>
  <si>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</si>
  <si>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</si>
  <si>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</si>
  <si>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</si>
  <si>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</si>
  <si>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</si>
  <si>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</si>
  <si>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</si>
  <si>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</si>
  <si>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</si>
  <si>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</si>
  <si>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</si>
  <si>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</si>
  <si>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</si>
  <si>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</si>
  <si>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</si>
  <si>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</si>
  <si>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</si>
  <si>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</si>
  <si>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</si>
  <si>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</si>
  <si>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</si>
  <si>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</si>
  <si>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</si>
  <si>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</si>
  <si>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</si>
  <si>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</si>
  <si>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</si>
  <si>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</si>
  <si>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</si>
  <si>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</si>
  <si>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</si>
  <si>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</si>
  <si>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</si>
  <si>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</si>
  <si>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</si>
  <si>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</si>
  <si>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</si>
  <si>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</si>
  <si>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</si>
  <si>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</si>
  <si>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</si>
  <si>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</si>
  <si>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</si>
  <si>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</si>
  <si>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</si>
  <si>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</si>
  <si>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</si>
  <si>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</si>
  <si>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</si>
  <si>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</si>
  <si>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</si>
  <si>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</si>
  <si>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</si>
  <si>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</si>
  <si>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</si>
  <si>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</si>
  <si>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</si>
  <si>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</si>
  <si>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</si>
  <si>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</si>
  <si>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</si>
  <si>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</si>
  <si>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</si>
  <si>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</si>
  <si>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</si>
  <si>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</si>
  <si>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</si>
  <si>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</si>
  <si>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</si>
  <si>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</si>
  <si>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</si>
  <si>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</si>
  <si>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</si>
  <si>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</si>
  <si>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</si>
  <si>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</si>
  <si>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</si>
  <si>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</si>
  <si>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</si>
  <si>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</si>
  <si>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</si>
  <si>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</si>
  <si>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</si>
  <si>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</si>
  <si>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</si>
  <si>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</si>
  <si>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</si>
  <si>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</si>
  <si>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</si>
  <si>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</si>
  <si>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</si>
  <si>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</si>
  <si>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</si>
  <si>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</si>
  <si>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</si>
  <si>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</si>
  <si>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</si>
  <si>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</si>
  <si>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</si>
  <si>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</si>
  <si>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</si>
  <si>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</si>
  <si>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</si>
  <si>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</si>
  <si>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</si>
  <si>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</si>
  <si>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</si>
  <si>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</si>
  <si>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</si>
  <si>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</si>
  <si>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</si>
  <si>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</si>
  <si>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</si>
  <si>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</si>
  <si>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</si>
  <si>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</si>
  <si>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</si>
  <si>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</si>
  <si>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</si>
  <si>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</si>
  <si>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</si>
  <si>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</si>
  <si>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</si>
  <si>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</si>
  <si>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</si>
  <si>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</si>
  <si>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</si>
  <si>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</si>
  <si>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</si>
  <si>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</si>
  <si>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</si>
  <si>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</si>
  <si>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</si>
  <si>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</si>
  <si>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</si>
  <si>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</si>
  <si>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</si>
  <si>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</si>
  <si>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</si>
  <si>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</si>
  <si>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</si>
  <si>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</si>
  <si>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</si>
  <si>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</si>
  <si>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</si>
  <si>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</si>
  <si>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</si>
  <si>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</si>
  <si>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</si>
  <si>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</si>
  <si>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</si>
  <si>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</si>
  <si>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</si>
  <si>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</si>
  <si>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</si>
  <si>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</si>
  <si>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</si>
  <si>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</si>
  <si>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</si>
  <si>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</si>
  <si>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</si>
  <si>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</si>
  <si>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</si>
  <si>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</si>
  <si>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</si>
  <si>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</si>
  <si>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</si>
  <si>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</si>
  <si>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</si>
  <si>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</si>
  <si>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</si>
  <si>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</si>
  <si>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</si>
  <si>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</si>
  <si>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</si>
  <si>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</si>
  <si>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</si>
  <si>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</si>
  <si>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</si>
  <si>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</si>
  <si>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</si>
  <si>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</si>
  <si>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</si>
  <si>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</si>
  <si>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</si>
  <si>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</si>
  <si>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</si>
  <si>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</si>
  <si>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</si>
  <si>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</si>
  <si>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</si>
  <si>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</si>
  <si>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</si>
  <si>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</si>
  <si>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</si>
  <si>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</si>
  <si>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</si>
  <si>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</si>
  <si>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</si>
  <si>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</si>
  <si>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</si>
  <si>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</si>
  <si>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</si>
  <si>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</si>
  <si>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</si>
  <si>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</si>
  <si>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</si>
  <si>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</si>
  <si>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</si>
  <si>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</si>
  <si>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</si>
  <si>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</si>
  <si>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</si>
  <si>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</si>
  <si>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</si>
  <si>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</si>
  <si>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</si>
  <si>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</si>
  <si>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</si>
  <si>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</si>
  <si>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</si>
  <si>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</si>
  <si>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</si>
  <si>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</si>
  <si>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</si>
  <si>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</si>
  <si>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</si>
  <si>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</si>
  <si>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</si>
  <si>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</si>
  <si>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</si>
  <si>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</si>
  <si>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</si>
  <si>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</si>
  <si>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</si>
  <si>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</si>
  <si>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</si>
  <si>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</si>
  <si>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</si>
  <si>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</si>
  <si>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</si>
  <si>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</si>
  <si>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</si>
  <si>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</si>
  <si>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</si>
  <si>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</si>
  <si>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</si>
  <si>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</si>
  <si>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</si>
  <si>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</si>
  <si>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</si>
  <si>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</si>
  <si>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</si>
  <si>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</si>
  <si>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</si>
  <si>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</si>
  <si>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</si>
  <si>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</si>
  <si>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</si>
  <si>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</si>
  <si>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</si>
  <si>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</si>
  <si>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</si>
  <si>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</si>
  <si>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</si>
  <si>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</si>
  <si>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</si>
  <si>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</si>
  <si>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</si>
  <si>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</si>
  <si>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</si>
  <si>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</si>
  <si>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</si>
  <si>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</si>
  <si>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</si>
  <si>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</si>
  <si>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</si>
  <si>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</si>
  <si>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</si>
  <si>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</si>
  <si>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</si>
  <si>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</si>
  <si>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</si>
  <si>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</si>
  <si>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</si>
  <si>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</si>
  <si>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</si>
  <si>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</si>
  <si>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</si>
  <si>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</si>
  <si>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</si>
  <si>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</si>
  <si>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</si>
  <si>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</si>
  <si>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</si>
  <si>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</si>
  <si>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</si>
  <si>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</si>
  <si>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</si>
  <si>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</si>
  <si>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</si>
  <si>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</si>
  <si>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</si>
  <si>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</si>
  <si>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</si>
  <si>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</si>
  <si>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</si>
  <si>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</si>
  <si>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</si>
  <si>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</si>
  <si>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</si>
  <si>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</si>
  <si>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</si>
  <si>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</si>
  <si>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</si>
  <si>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</si>
  <si>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</si>
  <si>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</si>
  <si>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</si>
  <si>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</si>
  <si>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</si>
  <si>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</si>
  <si>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</si>
  <si>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</si>
  <si>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</si>
  <si>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</si>
  <si>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</si>
  <si>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</si>
  <si>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</si>
  <si>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</si>
  <si>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</si>
  <si>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</si>
  <si>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</si>
  <si>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</si>
  <si>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</si>
  <si>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</si>
  <si>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</si>
  <si>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</si>
  <si>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</si>
  <si>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</si>
  <si>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</si>
  <si>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</si>
  <si>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</si>
  <si>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</si>
  <si>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</si>
  <si>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</si>
  <si>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</si>
  <si>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</si>
  <si>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</si>
  <si>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</si>
  <si>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</si>
  <si>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</si>
  <si>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</si>
  <si>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</si>
  <si>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</si>
  <si>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</si>
  <si>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</si>
  <si>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</si>
  <si>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</si>
  <si>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</si>
  <si>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</si>
  <si>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</si>
  <si>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</si>
  <si>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</si>
  <si>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</si>
  <si>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</si>
  <si>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</si>
  <si>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</si>
  <si>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</si>
  <si>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</si>
  <si>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</si>
  <si>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</si>
  <si>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</si>
  <si>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</si>
  <si>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</si>
  <si>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</si>
  <si>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</si>
  <si>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</si>
  <si>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</si>
  <si>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</si>
  <si>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</si>
  <si>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</si>
  <si>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</si>
  <si>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</si>
  <si>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</si>
  <si>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</si>
  <si>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</si>
  <si>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</si>
  <si>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</si>
  <si>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</si>
  <si>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</si>
  <si>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</si>
  <si>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</si>
  <si>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</si>
  <si>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</si>
  <si>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</si>
  <si>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</si>
  <si>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</si>
  <si>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</si>
  <si>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</si>
  <si>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</si>
  <si>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</si>
  <si>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</si>
  <si>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</si>
  <si>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</si>
  <si>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</si>
  <si>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</si>
  <si>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</si>
  <si>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</si>
  <si>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</si>
  <si>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</si>
  <si>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</si>
  <si>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</si>
  <si>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</si>
  <si>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</si>
  <si>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</si>
  <si>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</si>
  <si>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</si>
  <si>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</si>
  <si>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</si>
  <si>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</si>
  <si>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</si>
  <si>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</si>
  <si>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</si>
  <si>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</si>
  <si>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</si>
  <si>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</si>
  <si>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</si>
  <si>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</si>
  <si>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</si>
  <si>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</si>
  <si>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</si>
  <si>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</si>
  <si>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</si>
  <si>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</si>
  <si>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</si>
  <si>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</si>
  <si>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</si>
  <si>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</si>
  <si>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</si>
  <si>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</si>
  <si>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</si>
  <si>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</si>
  <si>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</si>
  <si>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</si>
  <si>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</si>
  <si>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</si>
  <si>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</si>
  <si>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</si>
  <si>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</si>
  <si>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</si>
  <si>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</si>
  <si>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</si>
  <si>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</si>
  <si>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</si>
  <si>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</si>
  <si>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</si>
  <si>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</si>
  <si>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</si>
  <si>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</si>
  <si>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</si>
  <si>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</si>
  <si>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</si>
  <si>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</si>
  <si>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</si>
  <si>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</si>
  <si>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</si>
  <si>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</si>
  <si>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</si>
  <si>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</si>
  <si>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</si>
  <si>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</si>
  <si>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</si>
  <si>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</si>
  <si>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</si>
  <si>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</si>
  <si>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</si>
  <si>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</si>
  <si>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</si>
  <si>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</si>
  <si>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</si>
  <si>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</si>
  <si>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</si>
  <si>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</si>
  <si>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</si>
  <si>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</si>
  <si>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</si>
  <si>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</si>
  <si>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</si>
  <si>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</si>
  <si>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</si>
  <si>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</si>
  <si>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</si>
  <si>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</si>
  <si>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</si>
  <si>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</si>
  <si>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</si>
  <si>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</si>
  <si>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</si>
  <si>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</si>
  <si>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</si>
  <si>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</si>
  <si>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</si>
  <si>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</si>
  <si>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</si>
  <si>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</si>
  <si>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</si>
  <si>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</si>
  <si>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</si>
  <si>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</si>
  <si>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</si>
  <si>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</si>
  <si>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</si>
  <si>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</si>
  <si>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</si>
  <si>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</si>
  <si>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</si>
  <si>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</si>
  <si>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</si>
  <si>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</si>
  <si>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</si>
  <si>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</si>
  <si>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</si>
  <si>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</si>
  <si>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</si>
  <si>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</si>
  <si>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</si>
  <si>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</si>
  <si>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</si>
  <si>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</si>
  <si>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</si>
  <si>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</si>
  <si>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</si>
  <si>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</si>
  <si>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</si>
  <si>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</si>
  <si>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</si>
  <si>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</si>
  <si>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</si>
  <si>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</si>
  <si>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</si>
  <si>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</si>
  <si>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</si>
  <si>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</si>
  <si>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</si>
  <si>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</si>
  <si>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</si>
  <si>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</si>
  <si>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</si>
  <si>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</si>
  <si>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</si>
  <si>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</si>
  <si>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</si>
  <si>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</si>
  <si>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</si>
  <si>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</si>
  <si>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</si>
  <si>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</si>
  <si>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</si>
  <si>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</si>
  <si>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</si>
  <si>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</si>
  <si>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</si>
  <si>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</si>
  <si>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</si>
  <si>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</si>
  <si>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</si>
  <si>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</si>
  <si>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</si>
  <si>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</si>
  <si>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</si>
  <si>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</si>
  <si>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</si>
  <si>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</si>
  <si>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</si>
  <si>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</si>
  <si>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</si>
  <si>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</si>
  <si>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</si>
  <si>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</si>
  <si>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</si>
  <si>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</si>
  <si>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</si>
  <si>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</si>
  <si>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</si>
  <si>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</si>
  <si>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</si>
  <si>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</si>
  <si>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</si>
  <si>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</si>
  <si>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</si>
  <si>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</si>
  <si>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</si>
  <si>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</si>
  <si>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</si>
  <si>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</si>
  <si>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</si>
  <si>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</si>
  <si>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</si>
  <si>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</si>
  <si>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</si>
  <si>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</si>
  <si>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</si>
  <si>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</si>
  <si>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</si>
  <si>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</si>
  <si>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</si>
  <si>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</si>
  <si>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</si>
  <si>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</si>
  <si>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</si>
  <si>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</si>
  <si>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</si>
  <si>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</si>
  <si>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</si>
  <si>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</si>
  <si>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</si>
  <si>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</si>
  <si>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</si>
  <si>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</si>
  <si>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</si>
  <si>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</si>
  <si>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</si>
  <si>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</si>
  <si>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</si>
  <si>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</si>
  <si>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</si>
  <si>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</si>
  <si>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</si>
  <si>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</si>
  <si>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</si>
  <si>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</si>
  <si>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</si>
  <si>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</si>
  <si>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</si>
  <si>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</si>
  <si>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</si>
  <si>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</si>
  <si>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</si>
  <si>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</si>
  <si>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</si>
  <si>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</si>
  <si>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</si>
  <si>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</si>
  <si>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</si>
  <si>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</si>
  <si>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</si>
  <si>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</si>
  <si>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</si>
  <si>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</si>
  <si>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</si>
  <si>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</si>
  <si>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</si>
  <si>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</si>
  <si>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</si>
  <si>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</si>
  <si>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</si>
  <si>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</si>
  <si>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</si>
  <si>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</si>
  <si>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</si>
  <si>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</si>
  <si>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</si>
  <si>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</si>
  <si>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</si>
  <si>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</si>
  <si>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</si>
  <si>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</si>
  <si>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</si>
  <si>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</si>
  <si>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</si>
  <si>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</si>
  <si>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</si>
  <si>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</si>
  <si>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</si>
  <si>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</si>
  <si>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</si>
  <si>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</si>
  <si>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</si>
  <si>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</si>
  <si>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</si>
  <si>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</si>
  <si>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</si>
  <si>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</si>
  <si>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</si>
  <si>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</si>
  <si>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</si>
  <si>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</si>
  <si>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</si>
  <si>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</si>
  <si>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</si>
  <si>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</si>
  <si>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</si>
  <si>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</si>
  <si>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</si>
  <si>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</si>
  <si>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</si>
  <si>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</si>
  <si>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</si>
  <si>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</si>
  <si>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</si>
  <si>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</si>
  <si>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</si>
  <si>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</si>
  <si>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</si>
  <si>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</si>
  <si>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</si>
  <si>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</si>
  <si>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</si>
  <si>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</si>
  <si>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</si>
  <si>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</si>
  <si>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</si>
  <si>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</si>
  <si>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</si>
  <si>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</si>
  <si>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</si>
  <si>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</si>
  <si>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</si>
  <si>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</si>
  <si>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</si>
  <si>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</si>
  <si>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</si>
  <si>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</si>
  <si>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</si>
  <si>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</si>
  <si>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</si>
  <si>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</si>
  <si>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</si>
  <si>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</si>
  <si>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</si>
  <si>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</si>
  <si>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</si>
  <si>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</si>
  <si>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</si>
  <si>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</si>
  <si>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</si>
  <si>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</si>
  <si>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</si>
  <si>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</si>
  <si>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</si>
  <si>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</si>
  <si>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</si>
  <si>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</si>
  <si>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</si>
  <si>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</si>
  <si>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</si>
  <si>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</si>
  <si>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</si>
  <si>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</si>
  <si>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</si>
  <si>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</si>
  <si>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</si>
  <si>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</si>
  <si>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</si>
  <si>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</si>
  <si>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</si>
  <si>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</si>
  <si>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</si>
  <si>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</si>
  <si>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</si>
  <si>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</si>
  <si>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</si>
  <si>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</si>
  <si>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</si>
  <si>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</si>
  <si>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</si>
  <si>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</si>
  <si>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</si>
  <si>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</si>
  <si>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</si>
  <si>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</si>
  <si>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</si>
  <si>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</si>
  <si>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</si>
  <si>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</si>
  <si>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</si>
  <si>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</si>
  <si>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</si>
  <si>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</si>
  <si>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</si>
  <si>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</si>
  <si>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</si>
  <si>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</si>
  <si>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</si>
  <si>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</si>
  <si>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</si>
  <si>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</si>
  <si>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</si>
  <si>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</si>
  <si>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</si>
  <si>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</si>
  <si>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</si>
  <si>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</si>
  <si>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</si>
  <si>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</si>
  <si>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</si>
  <si>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</si>
  <si>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</si>
  <si>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</si>
  <si>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</si>
  <si>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</si>
  <si>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</si>
  <si>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</si>
  <si>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</si>
  <si>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</si>
  <si>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</si>
  <si>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</si>
  <si>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</si>
  <si>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</si>
  <si>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</si>
  <si>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</si>
  <si>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</si>
  <si>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</si>
  <si>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</si>
  <si>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</si>
  <si>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</si>
  <si>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</si>
  <si>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</si>
  <si>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</si>
  <si>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</si>
  <si>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</si>
  <si>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</si>
  <si>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</si>
  <si>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</si>
  <si>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</si>
  <si>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</si>
  <si>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</si>
  <si>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</si>
  <si>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</si>
  <si>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</si>
  <si>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</si>
  <si>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</si>
  <si>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</si>
  <si>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</si>
  <si>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</si>
  <si>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</si>
  <si>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</si>
  <si>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</si>
  <si>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</si>
  <si>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</si>
  <si>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</si>
  <si>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</si>
  <si>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</si>
  <si>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</si>
  <si>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</si>
  <si>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</si>
  <si>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</si>
  <si>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</si>
  <si>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</si>
  <si>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</si>
  <si>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</si>
  <si>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</si>
  <si>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</si>
  <si>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</si>
  <si>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</si>
  <si>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</si>
  <si>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</si>
  <si>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</si>
  <si>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</si>
  <si>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</si>
  <si>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</si>
  <si>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</si>
  <si>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</si>
  <si>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</si>
  <si>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</si>
  <si>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</si>
  <si>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</si>
  <si>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</si>
  <si>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</si>
  <si>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</si>
  <si>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</si>
  <si>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</si>
  <si>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</si>
  <si>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</si>
  <si>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</si>
  <si>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</si>
  <si>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</si>
  <si>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</si>
  <si>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</si>
  <si>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</si>
  <si>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</si>
  <si>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</si>
  <si>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</si>
  <si>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</si>
  <si>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</si>
  <si>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</si>
  <si>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</si>
  <si>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</si>
  <si>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</si>
  <si>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</si>
  <si>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</si>
  <si>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</si>
  <si>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</si>
  <si>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</si>
  <si>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</si>
  <si>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</si>
  <si>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</si>
  <si>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</si>
  <si>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</si>
  <si>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</si>
  <si>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</si>
  <si>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</si>
  <si>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</si>
  <si>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</si>
  <si>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</si>
  <si>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</si>
  <si>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</si>
  <si>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</si>
  <si>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</si>
  <si>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</si>
  <si>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</si>
  <si>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</si>
  <si>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</si>
  <si>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</si>
  <si>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</si>
  <si>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</si>
  <si>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</si>
  <si>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</si>
  <si>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</si>
  <si>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</si>
  <si>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</si>
  <si>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</si>
  <si>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</si>
  <si>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</si>
  <si>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</si>
  <si>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</si>
  <si>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</si>
  <si>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</si>
  <si>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</si>
  <si>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</si>
  <si>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</si>
  <si>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</si>
  <si>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</si>
  <si>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</si>
  <si>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</si>
  <si>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</si>
  <si>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</si>
  <si>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</si>
  <si>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</si>
  <si>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</si>
  <si>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</si>
  <si>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</si>
  <si>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</si>
  <si>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</si>
  <si>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</si>
  <si>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</si>
  <si>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</si>
  <si>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</si>
  <si>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</si>
  <si>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</si>
  <si>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</si>
  <si>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</si>
  <si>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</si>
  <si>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</si>
  <si>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</si>
  <si>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</si>
  <si>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</si>
  <si>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</si>
  <si>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</si>
  <si>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</si>
  <si>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</si>
  <si>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</si>
  <si>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</si>
  <si>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</si>
  <si>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</si>
  <si>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</si>
  <si>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</si>
  <si>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</si>
  <si>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</si>
  <si>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</si>
  <si>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</si>
  <si>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</si>
  <si>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</si>
  <si>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</si>
  <si>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</si>
  <si>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</si>
  <si>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</si>
  <si>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</si>
  <si>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</si>
  <si>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</si>
  <si>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</si>
  <si>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</si>
  <si>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</si>
  <si>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</si>
  <si>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</si>
  <si>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</si>
  <si>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</si>
  <si>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</si>
  <si>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</si>
  <si>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</si>
  <si>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</si>
  <si>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</si>
  <si>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</si>
  <si>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</si>
  <si>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</si>
  <si>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</si>
  <si>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</si>
  <si>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</si>
  <si>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</si>
  <si>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</si>
  <si>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</si>
  <si>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</si>
  <si>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</si>
  <si>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</si>
  <si>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</si>
  <si>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</si>
  <si>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</si>
  <si>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</si>
  <si>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</si>
  <si>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</si>
  <si>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</si>
  <si>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</si>
  <si>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</si>
  <si>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</si>
  <si>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</si>
  <si>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</si>
  <si>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</si>
  <si>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</si>
  <si>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</si>
  <si>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</si>
  <si>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</si>
  <si>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</si>
  <si>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</si>
  <si>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</si>
  <si>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</si>
  <si>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</si>
  <si>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</si>
  <si>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</si>
  <si>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</si>
  <si>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</si>
  <si>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</si>
  <si>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</si>
  <si>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</si>
  <si>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</si>
  <si>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</si>
  <si>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</si>
  <si>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</si>
  <si>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</si>
  <si>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</si>
  <si>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</si>
  <si>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</si>
  <si>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</si>
  <si>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</si>
  <si>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</si>
  <si>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</si>
  <si>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</si>
  <si>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</si>
  <si>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</si>
  <si>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</si>
  <si>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</si>
  <si>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</si>
  <si>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</si>
  <si>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</si>
  <si>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</si>
  <si>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</si>
  <si>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</si>
  <si>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</si>
  <si>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</si>
  <si>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</si>
  <si>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</si>
  <si>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</si>
  <si>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</si>
  <si>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</si>
  <si>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</si>
  <si>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</si>
  <si>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</si>
  <si>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</si>
  <si>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</si>
  <si>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</si>
  <si>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</si>
  <si>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</si>
  <si>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</si>
  <si>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</si>
  <si>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</si>
  <si>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</si>
  <si>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</si>
  <si>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</si>
  <si>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</si>
  <si>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</si>
  <si>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</si>
  <si>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</si>
  <si>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</si>
  <si>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</si>
  <si>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</si>
  <si>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</si>
  <si>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</si>
  <si>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</si>
  <si>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</si>
  <si>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</si>
  <si>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</si>
  <si>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</si>
  <si>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</si>
  <si>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</si>
  <si>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</si>
  <si>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</si>
  <si>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</si>
  <si>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</si>
  <si>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</si>
  <si>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</si>
  <si>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</si>
  <si>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</si>
  <si>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</si>
  <si>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</si>
  <si>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</si>
  <si>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</si>
  <si>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</si>
  <si>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</si>
  <si>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</si>
  <si>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</si>
  <si>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</si>
  <si>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</si>
  <si>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</si>
  <si>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</si>
  <si>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</si>
  <si>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</si>
  <si>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</si>
  <si>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</si>
  <si>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</si>
  <si>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</si>
  <si>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</si>
  <si>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</si>
  <si>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</si>
  <si>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</si>
  <si>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</si>
  <si>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</si>
  <si>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</si>
  <si>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</si>
  <si>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</si>
  <si>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</si>
  <si>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</si>
  <si>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</si>
  <si>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</si>
  <si>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</si>
  <si>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</si>
  <si>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</si>
  <si>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</si>
  <si>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</si>
  <si>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</si>
  <si>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</si>
  <si>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</si>
  <si>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</si>
  <si>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</si>
  <si>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</si>
  <si>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</si>
  <si>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</si>
  <si>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</si>
  <si>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</si>
  <si>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</si>
  <si>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</si>
  <si>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</si>
  <si>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</si>
  <si>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</si>
  <si>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</si>
  <si>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</si>
  <si>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</si>
  <si>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</si>
  <si>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</si>
  <si>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</si>
  <si>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</si>
  <si>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</si>
  <si>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</si>
  <si>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</si>
  <si>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</si>
  <si>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</si>
  <si>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</si>
  <si>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</si>
  <si>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</si>
  <si>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</si>
  <si>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</si>
  <si>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</si>
  <si>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</si>
  <si>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</si>
  <si>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</si>
  <si>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</si>
  <si>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</si>
  <si>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</si>
  <si>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</si>
  <si>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</si>
  <si>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</si>
  <si>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</si>
  <si>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</si>
  <si>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</si>
  <si>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</si>
  <si>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</si>
  <si>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</si>
  <si>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</si>
  <si>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</si>
  <si>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</si>
  <si>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</si>
  <si>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</si>
  <si>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</si>
  <si>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</si>
  <si>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</si>
  <si>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</si>
  <si>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</si>
  <si>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</si>
  <si>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</si>
  <si>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</si>
  <si>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</si>
  <si>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</si>
  <si>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</si>
  <si>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</si>
  <si>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</si>
  <si>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</si>
  <si>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</si>
  <si>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</si>
  <si>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</si>
  <si>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</si>
  <si>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</si>
  <si>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</si>
  <si>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</si>
  <si>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</si>
  <si>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</si>
  <si>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</si>
  <si>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</si>
  <si>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</si>
  <si>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</si>
  <si>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</si>
  <si>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</si>
  <si>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</si>
  <si>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</si>
  <si>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</si>
  <si>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</si>
  <si>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</si>
  <si>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</si>
  <si>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</si>
  <si>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</si>
  <si>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</si>
  <si>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</si>
  <si>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</si>
  <si>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</si>
  <si>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</si>
  <si>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</si>
  <si>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</si>
  <si>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</si>
  <si>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</si>
  <si>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</si>
  <si>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</si>
  <si>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</si>
  <si>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</si>
  <si>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</si>
  <si>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</si>
  <si>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</si>
  <si>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</si>
  <si>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</si>
  <si>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</si>
  <si>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</si>
  <si>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</si>
  <si>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</si>
  <si>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</si>
  <si>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</si>
  <si>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</si>
  <si>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</si>
  <si>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</si>
  <si>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</si>
  <si>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</si>
  <si>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</si>
  <si>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</si>
  <si>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</si>
  <si>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</si>
  <si>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</si>
  <si>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</si>
  <si>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</si>
  <si>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</si>
  <si>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</si>
  <si>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</si>
  <si>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</si>
  <si>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</si>
  <si>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</si>
  <si>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</si>
  <si>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</si>
  <si>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</si>
  <si>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</si>
  <si>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</si>
  <si>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</si>
  <si>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</si>
  <si>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</si>
  <si>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</si>
  <si>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</si>
  <si>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</si>
  <si>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</si>
  <si>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</si>
  <si>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</si>
  <si>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</si>
  <si>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</si>
  <si>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</si>
  <si>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</si>
  <si>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</si>
  <si>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</si>
  <si>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</si>
  <si>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</si>
  <si>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</si>
  <si>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</si>
  <si>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</si>
  <si>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</si>
  <si>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</si>
  <si>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</si>
  <si>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</si>
  <si>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</si>
  <si>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</si>
  <si>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</si>
  <si>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</si>
  <si>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</si>
  <si>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</si>
  <si>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</si>
  <si>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</si>
  <si>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</si>
  <si>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</si>
  <si>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</si>
  <si>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</si>
  <si>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</si>
  <si>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</si>
  <si>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</si>
  <si>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</si>
  <si>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</si>
  <si>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</si>
  <si>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</si>
  <si>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</si>
  <si>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</si>
  <si>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</si>
  <si>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</si>
  <si>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</si>
  <si>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</si>
  <si>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</si>
  <si>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</si>
  <si>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</si>
  <si>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</si>
  <si>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</si>
  <si>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</si>
  <si>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</si>
  <si>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</si>
  <si>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</si>
  <si>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</si>
  <si>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</si>
  <si>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</si>
  <si>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</si>
  <si>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</si>
  <si>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</si>
  <si>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</si>
  <si>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</si>
  <si>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</si>
  <si>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</si>
  <si>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</si>
  <si>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</si>
  <si>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</si>
  <si>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</si>
  <si>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</si>
  <si>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</si>
  <si>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</si>
  <si>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</si>
  <si>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</si>
  <si>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</si>
  <si>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</si>
  <si>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</si>
  <si>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</si>
  <si>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</si>
  <si>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</si>
  <si>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</si>
  <si>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</si>
  <si>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</si>
  <si>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</si>
  <si>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</si>
  <si>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</si>
  <si>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</si>
  <si>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</si>
  <si>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</si>
  <si>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</si>
  <si>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</si>
  <si>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</si>
  <si>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</si>
  <si>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</si>
  <si>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</si>
  <si>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</si>
  <si>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</si>
  <si>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</si>
  <si>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</si>
  <si>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</si>
  <si>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</si>
  <si>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</si>
  <si>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</si>
  <si>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</si>
  <si>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</si>
  <si>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</si>
  <si>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</si>
  <si>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</si>
  <si>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</si>
  <si>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</si>
  <si>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</si>
  <si>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</si>
  <si>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</si>
  <si>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</si>
  <si>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</si>
  <si>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</si>
  <si>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</si>
  <si>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</si>
  <si>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</si>
  <si>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</si>
  <si>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</si>
  <si>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</si>
  <si>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</si>
  <si>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</si>
  <si>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</si>
  <si>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</si>
  <si>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</si>
  <si>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</si>
  <si>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</si>
  <si>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</si>
  <si>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</si>
  <si>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</si>
  <si>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</si>
  <si>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</si>
  <si>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</si>
  <si>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</si>
  <si>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</si>
  <si>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</si>
  <si>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</si>
  <si>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</si>
  <si>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</si>
  <si>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</si>
  <si>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</si>
  <si>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</si>
  <si>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</si>
  <si>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</si>
  <si>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</si>
  <si>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</si>
  <si>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</si>
  <si>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</si>
  <si>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</si>
  <si>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</si>
  <si>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</si>
  <si>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</si>
  <si>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</si>
  <si>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</si>
  <si>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</si>
  <si>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</si>
  <si>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</si>
  <si>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</si>
  <si>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</si>
  <si>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</si>
  <si>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</si>
  <si>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</si>
  <si>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</si>
  <si>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</si>
  <si>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</si>
  <si>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</si>
  <si>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</si>
  <si>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</si>
  <si>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</si>
  <si>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</si>
  <si>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</si>
  <si>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</si>
  <si>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</si>
  <si>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</si>
  <si>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</si>
  <si>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</si>
  <si>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</si>
  <si>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</si>
  <si>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</si>
  <si>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</si>
  <si>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</si>
  <si>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</si>
  <si>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</si>
  <si>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</si>
  <si>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</si>
  <si>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</si>
  <si>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</si>
  <si>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</si>
  <si>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</si>
  <si>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</si>
  <si>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</si>
  <si>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</si>
  <si>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</si>
  <si>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</si>
  <si>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</si>
  <si>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</si>
  <si>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</si>
  <si>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</si>
  <si>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</si>
  <si>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</si>
  <si>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</si>
  <si>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</si>
  <si>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</si>
  <si>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</si>
  <si>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</si>
  <si>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</si>
  <si>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</si>
  <si>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</si>
  <si>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</si>
  <si>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</si>
  <si>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</si>
  <si>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</si>
  <si>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</si>
  <si>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</si>
  <si>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</si>
  <si>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</si>
  <si>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</si>
  <si>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</si>
  <si>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</si>
  <si>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</si>
  <si>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</si>
  <si>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</si>
  <si>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</si>
  <si>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</si>
  <si>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</si>
  <si>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</si>
  <si>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</si>
  <si>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</si>
  <si>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</si>
  <si>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</si>
  <si>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</si>
  <si>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</si>
  <si>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</si>
  <si>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</si>
  <si>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</si>
  <si>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</si>
  <si>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</si>
  <si>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</si>
  <si>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</si>
  <si>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</si>
  <si>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</si>
  <si>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</si>
  <si>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</si>
  <si>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</si>
  <si>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</si>
  <si>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</si>
  <si>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</si>
  <si>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</si>
  <si>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</si>
  <si>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</si>
  <si>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</si>
  <si>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</si>
  <si>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</si>
  <si>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</si>
  <si>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</si>
  <si>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</si>
  <si>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</si>
  <si>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</si>
  <si>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</si>
  <si>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</si>
  <si>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</si>
  <si>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</si>
  <si>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</si>
  <si>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</si>
  <si>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</si>
  <si>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</si>
  <si>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</si>
  <si>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</si>
  <si>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</si>
  <si>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</si>
  <si>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</si>
  <si>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</si>
  <si>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</si>
  <si>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</si>
  <si>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</si>
  <si>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</si>
  <si>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</si>
  <si>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</si>
  <si>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</si>
  <si>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</si>
  <si>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</si>
  <si>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</si>
  <si>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</si>
  <si>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</si>
  <si>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</si>
  <si>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</si>
  <si>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</si>
  <si>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</si>
  <si>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</si>
  <si>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</si>
  <si>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</si>
  <si>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</si>
  <si>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</si>
  <si>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</si>
  <si>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</si>
  <si>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</si>
  <si>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</si>
  <si>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</si>
  <si>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</si>
  <si>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</si>
  <si>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</si>
  <si>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</si>
  <si>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</si>
  <si>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</si>
  <si>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</si>
  <si>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</si>
  <si>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</si>
  <si>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</si>
  <si>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</si>
  <si>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</si>
  <si>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</si>
  <si>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</si>
  <si>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</si>
  <si>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</si>
  <si>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</si>
  <si>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</si>
  <si>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</si>
  <si>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</si>
  <si>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</si>
  <si>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</si>
  <si>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</si>
  <si>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</si>
  <si>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</si>
  <si>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</si>
  <si>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</si>
  <si>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</si>
  <si>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</si>
  <si>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</si>
  <si>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</si>
  <si>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</si>
  <si>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</si>
  <si>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</si>
  <si>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</si>
  <si>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</si>
  <si>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</si>
  <si>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</si>
  <si>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</si>
  <si>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</si>
  <si>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</si>
  <si>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</si>
  <si>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</si>
  <si>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</si>
  <si>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</si>
  <si>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</si>
  <si>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</si>
  <si>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</si>
  <si>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</si>
  <si>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</si>
  <si>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</si>
  <si>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</si>
  <si>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</si>
  <si>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</si>
  <si>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</si>
  <si>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</si>
  <si>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</si>
  <si>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</si>
  <si>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</si>
  <si>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</si>
  <si>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</si>
  <si>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</si>
  <si>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</si>
  <si>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</si>
  <si>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</si>
  <si>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</si>
  <si>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</si>
  <si>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</si>
  <si>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</si>
  <si>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</si>
  <si>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</si>
  <si>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</si>
  <si>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</si>
  <si>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</si>
  <si>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</si>
  <si>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</si>
  <si>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</si>
  <si>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</si>
  <si>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</si>
  <si>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</si>
  <si>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</si>
  <si>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</si>
  <si>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</si>
  <si>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</si>
  <si>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</si>
  <si>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</si>
  <si>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</si>
  <si>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</si>
  <si>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</si>
  <si>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</si>
  <si>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</si>
  <si>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</si>
  <si>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</si>
  <si>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</si>
  <si>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</si>
  <si>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</si>
  <si>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</si>
  <si>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</si>
  <si>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</si>
  <si>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</si>
  <si>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</si>
  <si>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</si>
  <si>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</si>
  <si>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</si>
  <si>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</si>
  <si>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</si>
  <si>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</si>
  <si>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</si>
  <si>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</si>
  <si>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</si>
  <si>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</si>
  <si>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</si>
  <si>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</si>
  <si>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</si>
  <si>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</si>
  <si>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</si>
  <si>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</si>
  <si>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</si>
  <si>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</si>
  <si>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</si>
  <si>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</si>
  <si>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</si>
  <si>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</si>
  <si>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</si>
  <si>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</si>
  <si>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</si>
  <si>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</si>
  <si>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</si>
  <si>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</si>
  <si>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</si>
  <si>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</si>
  <si>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</si>
  <si>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</si>
  <si>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</si>
  <si>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</si>
  <si>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</si>
  <si>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</si>
  <si>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</si>
  <si>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</si>
  <si>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</si>
  <si>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</si>
  <si>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</si>
  <si>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</si>
  <si>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</si>
  <si>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</si>
  <si>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</si>
  <si>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</si>
  <si>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</si>
  <si>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</si>
  <si>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</si>
  <si>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</si>
  <si>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</si>
  <si>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</si>
  <si>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</si>
  <si>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</si>
  <si>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</si>
  <si>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</si>
  <si>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</si>
  <si>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</si>
  <si>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</si>
  <si>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</si>
  <si>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</si>
  <si>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</si>
  <si>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</si>
  <si>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</si>
  <si>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</si>
  <si>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</si>
  <si>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</si>
  <si>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</si>
  <si>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</si>
  <si>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</si>
  <si>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</si>
  <si>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</si>
  <si>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</si>
  <si>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</si>
  <si>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</si>
  <si>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</si>
  <si>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</si>
  <si>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</si>
  <si>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</si>
  <si>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</si>
  <si>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</si>
  <si>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</si>
  <si>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</si>
  <si>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</si>
  <si>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</si>
  <si>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</si>
  <si>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</si>
  <si>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</si>
  <si>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</si>
  <si>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</si>
  <si>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</si>
  <si>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</si>
  <si>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</si>
  <si>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</si>
  <si>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</si>
  <si>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</si>
  <si>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</si>
  <si>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</si>
  <si>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</si>
  <si>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</si>
  <si>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</si>
  <si>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</si>
  <si>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</si>
  <si>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</si>
  <si>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</si>
  <si>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</si>
  <si>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</si>
  <si>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</si>
  <si>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</si>
  <si>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</si>
  <si>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</si>
  <si>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</si>
  <si>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</si>
  <si>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</si>
  <si>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</si>
  <si>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</si>
  <si>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</si>
  <si>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</si>
  <si>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</si>
  <si>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</si>
  <si>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</si>
  <si>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</si>
  <si>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</si>
  <si>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</si>
  <si>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</si>
  <si>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</si>
  <si>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</si>
  <si>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</si>
  <si>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</si>
  <si>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</si>
  <si>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</si>
  <si>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</si>
  <si>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</si>
  <si>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</si>
  <si>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</si>
  <si>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</si>
  <si>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</si>
  <si>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</si>
  <si>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</si>
  <si>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</si>
  <si>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</si>
  <si>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</si>
  <si>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</si>
  <si>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</si>
  <si>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</si>
  <si>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</si>
  <si>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</si>
  <si>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</si>
  <si>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</si>
  <si>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</si>
  <si>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</si>
  <si>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</si>
  <si>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</si>
  <si>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</si>
  <si>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</si>
  <si>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</si>
  <si>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</si>
  <si>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</si>
  <si>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</si>
  <si>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</si>
  <si>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</si>
  <si>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</si>
  <si>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</si>
  <si>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</si>
  <si>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</si>
  <si>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</si>
  <si>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</si>
  <si>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</si>
  <si>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</si>
  <si>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</si>
  <si>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</si>
  <si>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</si>
  <si>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</si>
  <si>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</si>
  <si>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</si>
  <si>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</si>
  <si>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</si>
  <si>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</si>
  <si>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</si>
  <si>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</si>
  <si>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</si>
  <si>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</si>
  <si>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</si>
  <si>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</si>
  <si>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</si>
  <si>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</si>
  <si>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</si>
  <si>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</si>
  <si>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</si>
  <si>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</si>
  <si>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</si>
  <si>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</si>
  <si>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</si>
  <si>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</si>
  <si>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</si>
  <si>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</si>
  <si>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</si>
  <si>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</si>
  <si>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</si>
  <si>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</si>
  <si>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</si>
  <si>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</si>
  <si>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</si>
  <si>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</si>
  <si>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</si>
  <si>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</si>
  <si>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</si>
  <si>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</si>
  <si>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</si>
  <si>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</si>
  <si>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</si>
  <si>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</si>
  <si>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</si>
  <si>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</si>
  <si>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</si>
  <si>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</si>
  <si>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</si>
  <si>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</si>
  <si>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</si>
  <si>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</si>
  <si>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</si>
  <si>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</si>
  <si>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</si>
  <si>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</si>
  <si>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</si>
  <si>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</si>
  <si>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</si>
  <si>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</si>
  <si>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</si>
  <si>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</si>
  <si>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</si>
  <si>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</si>
  <si>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</si>
  <si>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</si>
  <si>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</si>
  <si>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</si>
  <si>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</si>
  <si>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</si>
  <si>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</si>
  <si>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</si>
  <si>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</si>
  <si>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</si>
  <si>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</si>
  <si>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</si>
  <si>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</si>
  <si>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</si>
  <si>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</si>
  <si>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</si>
  <si>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</si>
  <si>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</si>
  <si>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</si>
  <si>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</si>
  <si>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</si>
  <si>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</si>
  <si>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</si>
  <si>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</si>
  <si>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</si>
  <si>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</si>
  <si>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</si>
  <si>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</si>
  <si>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</si>
  <si>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</si>
  <si>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</si>
  <si>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</si>
  <si>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</si>
  <si>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</si>
  <si>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</si>
  <si>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</si>
  <si>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</si>
  <si>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</si>
  <si>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</si>
  <si>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</si>
  <si>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</si>
  <si>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</si>
  <si>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</si>
  <si>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</si>
  <si>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</si>
  <si>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</si>
  <si>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</si>
  <si>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</si>
  <si>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</si>
  <si>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</si>
  <si>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</si>
  <si>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</si>
  <si>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</si>
  <si>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</si>
  <si>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</si>
  <si>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</si>
  <si>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</si>
  <si>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</si>
  <si>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</si>
  <si>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</si>
  <si>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</si>
  <si>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</si>
  <si>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</si>
  <si>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</si>
  <si>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</si>
  <si>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</si>
  <si>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</si>
  <si>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</si>
  <si>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</si>
  <si>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</si>
  <si>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</si>
  <si>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</si>
  <si>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</si>
  <si>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</si>
  <si>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</si>
  <si>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</si>
  <si>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</si>
  <si>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</si>
  <si>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</si>
  <si>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</si>
  <si>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</si>
  <si>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</si>
  <si>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</si>
  <si>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</si>
  <si>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</si>
  <si>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</si>
  <si>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</si>
  <si>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</si>
  <si>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</si>
  <si>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</si>
  <si>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</si>
  <si>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</si>
  <si>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</si>
  <si>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</si>
  <si>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</si>
  <si>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</si>
  <si>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</si>
  <si>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</si>
  <si>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</si>
  <si>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</si>
  <si>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</si>
  <si>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</si>
  <si>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</si>
  <si>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</si>
  <si>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</si>
  <si>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</si>
  <si>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</si>
  <si>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</si>
  <si>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</si>
  <si>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</si>
  <si>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</si>
  <si>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</si>
  <si>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</si>
  <si>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</si>
  <si>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</si>
  <si>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</si>
  <si>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</si>
  <si>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</si>
  <si>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</si>
  <si>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</si>
  <si>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</si>
  <si>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</si>
  <si>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</si>
  <si>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</si>
  <si>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</si>
  <si>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</si>
  <si>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</si>
  <si>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</si>
  <si>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</si>
  <si>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</si>
  <si>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</si>
  <si>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</si>
  <si>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</si>
  <si>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</si>
  <si>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</si>
  <si>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</si>
  <si>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</si>
  <si>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</si>
  <si>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</si>
  <si>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</si>
  <si>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</si>
  <si>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</si>
  <si>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</si>
  <si>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</si>
  <si>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</si>
  <si>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</si>
  <si>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</si>
  <si>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</si>
  <si>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</si>
  <si>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</si>
  <si>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</si>
  <si>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</si>
  <si>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</si>
  <si>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</si>
  <si>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</si>
  <si>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</si>
  <si>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</si>
  <si>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</si>
  <si>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</si>
  <si>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</si>
  <si>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</si>
  <si>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</si>
  <si>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</si>
  <si>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</si>
  <si>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</si>
  <si>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</si>
  <si>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</si>
  <si>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</si>
  <si>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</si>
  <si>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</si>
  <si>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</si>
  <si>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</si>
  <si>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</si>
  <si>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</si>
  <si>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</si>
  <si>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</si>
  <si>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</si>
  <si>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</si>
  <si>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</si>
  <si>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</si>
  <si>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</si>
  <si>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</si>
  <si>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</si>
  <si>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</si>
  <si>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</si>
  <si>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</si>
  <si>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</si>
  <si>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</si>
  <si>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</si>
  <si>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</si>
  <si>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</si>
  <si>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</si>
  <si>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</si>
  <si>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</si>
  <si>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</si>
  <si>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</si>
  <si>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</si>
  <si>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</si>
  <si>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</si>
  <si>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</si>
  <si>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</si>
  <si>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</si>
  <si>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</si>
  <si>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</si>
  <si>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</si>
  <si>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</si>
  <si>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</si>
  <si>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</si>
  <si>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</si>
  <si>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</si>
  <si>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</si>
  <si>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</si>
  <si>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</si>
  <si>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</si>
  <si>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</si>
  <si>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</si>
  <si>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</si>
  <si>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</si>
  <si>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</si>
  <si>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</si>
  <si>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</si>
  <si>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</si>
  <si>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</si>
  <si>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</si>
  <si>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</si>
  <si>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</si>
  <si>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</si>
  <si>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</si>
  <si>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</si>
  <si>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</si>
  <si>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</si>
  <si>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</si>
  <si>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</si>
  <si>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</si>
  <si>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</si>
  <si>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</si>
  <si>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</si>
  <si>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</si>
  <si>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</si>
  <si>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</si>
  <si>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</si>
  <si>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</si>
  <si>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</si>
  <si>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</si>
  <si>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</si>
  <si>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</si>
  <si>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</si>
  <si>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</si>
  <si>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</si>
  <si>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</si>
  <si>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</si>
  <si>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</si>
  <si>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</si>
  <si>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</si>
  <si>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</si>
  <si>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</si>
  <si>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</si>
  <si>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</si>
  <si>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</si>
  <si>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</si>
  <si>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</si>
  <si>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</si>
  <si>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</si>
  <si>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</si>
  <si>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</si>
  <si>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</si>
  <si>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</si>
  <si>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</si>
  <si>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</si>
  <si>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</si>
  <si>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</si>
  <si>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</si>
  <si>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</si>
  <si>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</si>
  <si>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</si>
  <si>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</si>
  <si>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</si>
  <si>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</si>
  <si>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</si>
  <si>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</si>
  <si>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</si>
  <si>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</si>
  <si>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</si>
  <si>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</si>
  <si>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</si>
  <si>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</si>
  <si>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</si>
  <si>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</si>
  <si>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</si>
  <si>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</si>
  <si>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</si>
  <si>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</si>
  <si>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</si>
  <si>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</si>
  <si>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</si>
  <si>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</si>
  <si>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</si>
  <si>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</si>
  <si>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</si>
  <si>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</si>
  <si>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</si>
  <si>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</si>
  <si>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</si>
  <si>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</si>
  <si>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</si>
  <si>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</si>
  <si>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</si>
  <si>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</si>
  <si>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</si>
  <si>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</si>
  <si>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</si>
  <si>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</si>
  <si>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</si>
  <si>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</si>
  <si>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</si>
  <si>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</si>
  <si>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</si>
  <si>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</si>
  <si>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</si>
  <si>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</si>
  <si>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</si>
  <si>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</si>
  <si>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</si>
  <si>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</si>
  <si>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</si>
  <si>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</si>
  <si>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</si>
  <si>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</si>
  <si>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</si>
  <si>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</si>
  <si>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</si>
  <si>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</si>
  <si>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</si>
  <si>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</si>
  <si>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</si>
  <si>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</si>
  <si>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</si>
  <si>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</si>
  <si>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</si>
  <si>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</si>
  <si>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</si>
  <si>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</si>
  <si>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</si>
  <si>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</si>
  <si>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</si>
  <si>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</si>
  <si>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</si>
  <si>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</si>
  <si>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</si>
  <si>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</si>
  <si>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</si>
  <si>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</si>
  <si>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</si>
  <si>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</si>
  <si>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</si>
  <si>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</si>
  <si>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</si>
  <si>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</si>
  <si>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</si>
  <si>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</si>
  <si>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</si>
  <si>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</si>
  <si>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</si>
  <si>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</si>
  <si>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</si>
  <si>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</si>
  <si>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</si>
  <si>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</si>
  <si>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</si>
  <si>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</si>
  <si>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</si>
  <si>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</si>
  <si>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</si>
  <si>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</si>
  <si>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</si>
  <si>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</si>
  <si>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</si>
  <si>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</si>
  <si>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</si>
  <si>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</si>
  <si>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</si>
  <si>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</si>
  <si>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</si>
  <si>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</si>
  <si>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</si>
  <si>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</si>
  <si>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</si>
  <si>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</si>
  <si>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</si>
  <si>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</si>
  <si>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</si>
  <si>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</si>
  <si>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</si>
  <si>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</si>
  <si>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</si>
  <si>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</si>
  <si>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</si>
  <si>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</si>
  <si>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</si>
  <si>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</si>
  <si>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</si>
  <si>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</si>
  <si>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</si>
  <si>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</si>
  <si>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</si>
  <si>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</si>
  <si>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</si>
  <si>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</si>
  <si>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</si>
  <si>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</si>
  <si>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</si>
  <si>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</si>
  <si>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</si>
  <si>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</si>
  <si>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</si>
  <si>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</si>
  <si>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</si>
  <si>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</si>
  <si>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</si>
  <si>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</si>
  <si>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</si>
  <si>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</si>
  <si>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</si>
  <si>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</si>
  <si>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</si>
  <si>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</si>
  <si>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</si>
  <si>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</si>
  <si>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</si>
  <si>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</si>
  <si>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</si>
  <si>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</si>
  <si>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</si>
  <si>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</si>
  <si>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</si>
  <si>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</si>
  <si>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</si>
  <si>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</si>
  <si>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</si>
  <si>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</si>
  <si>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</si>
  <si>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</si>
  <si>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</si>
  <si>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</si>
  <si>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</si>
  <si>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</si>
  <si>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</si>
  <si>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</si>
  <si>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</si>
  <si>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</si>
  <si>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</si>
  <si>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</si>
  <si>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</si>
  <si>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</si>
  <si>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</si>
  <si>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</si>
  <si>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</si>
  <si>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</si>
  <si>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</si>
  <si>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</si>
  <si>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</si>
  <si>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</si>
  <si>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</si>
  <si>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</si>
  <si>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</si>
  <si>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</si>
  <si>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</si>
  <si>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</si>
  <si>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</si>
  <si>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</si>
  <si>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</si>
  <si>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</si>
  <si>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</si>
  <si>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</si>
  <si>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</si>
  <si>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</si>
  <si>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</si>
  <si>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</si>
  <si>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</si>
  <si>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</si>
  <si>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</si>
  <si>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</si>
  <si>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</si>
  <si>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</si>
  <si>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</si>
  <si>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</si>
  <si>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</si>
  <si>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</si>
  <si>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</si>
  <si>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</si>
  <si>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</si>
  <si>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</si>
  <si>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</si>
  <si>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</si>
  <si>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</si>
  <si>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</si>
  <si>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</si>
  <si>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</si>
  <si>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</si>
  <si>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</si>
  <si>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</si>
  <si>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</si>
  <si>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</si>
  <si>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</si>
  <si>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</si>
  <si>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</si>
  <si>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</si>
  <si>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</si>
  <si>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</si>
  <si>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</si>
  <si>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</si>
  <si>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</si>
  <si>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</si>
  <si>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</si>
  <si>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</si>
  <si>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</si>
  <si>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</si>
  <si>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</si>
  <si>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</si>
  <si>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</si>
  <si>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</si>
  <si>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</si>
  <si>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</si>
  <si>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</si>
  <si>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</si>
  <si>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</si>
  <si>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</si>
  <si>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</si>
  <si>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</si>
  <si>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</si>
  <si>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</si>
  <si>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</si>
  <si>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</si>
  <si>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</si>
  <si>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</si>
  <si>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</si>
  <si>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</si>
  <si>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</si>
  <si>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</si>
  <si>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</si>
  <si>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</si>
  <si>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</si>
  <si>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</si>
  <si>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</si>
  <si>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</si>
  <si>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</si>
  <si>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</si>
  <si>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</si>
  <si>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</si>
  <si>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</si>
  <si>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</si>
  <si>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</si>
  <si>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</si>
  <si>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</si>
  <si>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</si>
  <si>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</si>
  <si>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</si>
  <si>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</si>
  <si>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</si>
  <si>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</si>
  <si>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</si>
  <si>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</si>
  <si>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</si>
  <si>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</si>
  <si>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</si>
  <si>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</si>
  <si>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</si>
  <si>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</si>
  <si>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</si>
  <si>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</si>
  <si>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</si>
  <si>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</si>
  <si>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</si>
  <si>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</si>
  <si>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</si>
  <si>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</si>
  <si>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</si>
  <si>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</si>
  <si>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</si>
  <si>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</si>
  <si>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</si>
  <si>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</si>
  <si>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</si>
  <si>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</si>
  <si>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</si>
  <si>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</si>
  <si>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</si>
  <si>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</si>
  <si>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</si>
  <si>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</si>
  <si>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</si>
  <si>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</si>
  <si>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</si>
  <si>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</si>
  <si>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</si>
  <si>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</si>
  <si>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</si>
  <si>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</si>
  <si>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</si>
  <si>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</si>
  <si>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</si>
  <si>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</si>
  <si>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</si>
  <si>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</si>
  <si>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</si>
  <si>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</si>
  <si>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</si>
  <si>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</si>
  <si>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</si>
  <si>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</si>
  <si>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</si>
  <si>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</si>
  <si>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</si>
  <si>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</si>
  <si>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</si>
  <si>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</si>
  <si>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</si>
  <si>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</si>
  <si>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</si>
  <si>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</si>
  <si>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</si>
  <si>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</si>
  <si>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</si>
  <si>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</si>
  <si>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</si>
  <si>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</si>
  <si>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</si>
  <si>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</si>
  <si>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</si>
  <si>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</si>
  <si>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</si>
  <si>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</si>
  <si>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</si>
  <si>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</si>
  <si>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</si>
  <si>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</si>
  <si>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</si>
  <si>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</si>
  <si>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</si>
  <si>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</si>
  <si>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</si>
  <si>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</si>
  <si>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</si>
  <si>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</si>
  <si>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</si>
  <si>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</si>
  <si>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</si>
  <si>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</si>
  <si>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</si>
  <si>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</si>
  <si>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</si>
  <si>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</si>
  <si>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</si>
  <si>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</si>
  <si>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</si>
  <si>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</si>
  <si>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</si>
  <si>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</si>
  <si>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</si>
  <si>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</si>
  <si>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</si>
  <si>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</si>
  <si>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</si>
  <si>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</si>
  <si>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</si>
  <si>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</si>
  <si>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</si>
  <si>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</si>
  <si>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</si>
  <si>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</si>
  <si>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</si>
  <si>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</si>
  <si>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</si>
  <si>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</si>
  <si>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</si>
  <si>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</si>
  <si>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</si>
  <si>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</si>
  <si>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</si>
  <si>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</si>
  <si>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</si>
  <si>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</si>
  <si>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</si>
  <si>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</si>
  <si>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</si>
  <si>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</si>
  <si>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</si>
  <si>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</si>
  <si>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</si>
  <si>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</si>
  <si>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</si>
  <si>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</si>
  <si>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</si>
  <si>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</si>
  <si>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</si>
  <si>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</si>
  <si>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</si>
  <si>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</si>
  <si>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</si>
  <si>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</si>
  <si>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</si>
  <si>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</si>
  <si>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</si>
  <si>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</si>
  <si>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</si>
  <si>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</si>
  <si>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</si>
  <si>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</si>
  <si>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</si>
  <si>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</si>
  <si>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</si>
  <si>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</si>
  <si>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</si>
  <si>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</si>
  <si>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</si>
  <si>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</si>
  <si>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</si>
  <si>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</si>
  <si>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</si>
  <si>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</si>
  <si>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</si>
  <si>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</si>
  <si>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</si>
  <si>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</si>
  <si>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</si>
  <si>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</si>
  <si>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</si>
  <si>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</si>
  <si>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</si>
  <si>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</si>
  <si>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</si>
  <si>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</si>
  <si>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</si>
  <si>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</si>
  <si>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</si>
  <si>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</si>
  <si>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</si>
  <si>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</si>
  <si>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</si>
  <si>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</si>
  <si>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</si>
  <si>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</si>
  <si>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</si>
  <si>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</si>
  <si>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</si>
  <si>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</si>
  <si>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</si>
  <si>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</si>
  <si>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</si>
  <si>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</si>
  <si>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</si>
  <si>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</si>
  <si>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</si>
  <si>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</si>
  <si>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</si>
  <si>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</si>
  <si>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</si>
  <si>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</si>
  <si>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</si>
  <si>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</si>
  <si>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</si>
  <si>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</si>
  <si>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</si>
  <si>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</si>
  <si>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</si>
  <si>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</si>
  <si>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</si>
  <si>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</si>
  <si>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</si>
  <si>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</si>
  <si>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</si>
  <si>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</si>
  <si>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</si>
  <si>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</si>
  <si>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</si>
  <si>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</si>
  <si>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</si>
  <si>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</si>
  <si>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</si>
  <si>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</si>
  <si>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</si>
  <si>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</si>
  <si>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</si>
  <si>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</si>
  <si>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</si>
  <si>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</si>
  <si>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</si>
  <si>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</si>
  <si>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</si>
  <si>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</si>
  <si>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</si>
  <si>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</si>
  <si>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</si>
  <si>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</si>
  <si>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</si>
  <si>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</si>
  <si>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</si>
  <si>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</si>
  <si>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</si>
  <si>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</si>
  <si>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</si>
  <si>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</si>
  <si>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</si>
  <si>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</si>
  <si>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</si>
  <si>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</si>
  <si>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</si>
  <si>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</si>
  <si>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</si>
  <si>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</si>
  <si>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</si>
  <si>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</si>
  <si>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</si>
  <si>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</si>
  <si>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</si>
  <si>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</si>
  <si>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</si>
  <si>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</si>
  <si>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</si>
  <si>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</si>
  <si>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</si>
  <si>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</si>
  <si>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</si>
  <si>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</si>
  <si>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</si>
  <si>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</si>
  <si>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</si>
  <si>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</si>
  <si>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</si>
  <si>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</si>
  <si>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</si>
  <si>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</si>
  <si>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</si>
  <si>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</si>
  <si>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</si>
  <si>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</si>
  <si>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</si>
  <si>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</si>
  <si>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</si>
  <si>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</si>
  <si>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</si>
  <si>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</si>
  <si>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</si>
  <si>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</si>
  <si>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</si>
  <si>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</si>
  <si>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</si>
  <si>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</si>
  <si>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</si>
  <si>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</si>
  <si>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</si>
  <si>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</si>
  <si>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</si>
  <si>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</si>
  <si>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</si>
  <si>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</si>
  <si>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</si>
  <si>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</si>
  <si>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</si>
  <si>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</si>
  <si>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</si>
  <si>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</si>
  <si>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</si>
  <si>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</si>
  <si>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</si>
  <si>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</si>
  <si>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</si>
  <si>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</si>
  <si>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</si>
  <si>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</si>
  <si>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</si>
  <si>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</si>
  <si>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</si>
  <si>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</si>
  <si>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</si>
  <si>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</si>
  <si>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</si>
  <si>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</si>
  <si>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</si>
  <si>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</si>
  <si>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</si>
  <si>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</si>
  <si>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</si>
  <si>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</si>
  <si>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</si>
  <si>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</si>
  <si>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</si>
  <si>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</si>
  <si>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PCM-20251122-00001214</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</si>
  <si>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</si>
  <si>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</si>
  <si>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</si>
  <si>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</si>
  <si>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</si>
  <si>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</si>
  <si>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</si>
  <si>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</si>
  <si>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</si>
  <si>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</si>
  <si>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</si>
  <si>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</si>
  <si>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</si>
  <si>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</si>
  <si>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Sceco power not available and no parking to connect PG. Sceco complain registered</t>
  </si>
  <si>
    <t>PCM-20251122-00001157</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</si>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</sst>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320.76512916666979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0.13148333333811024</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45983.713555092596</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45983.713555092596</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45983.713555092596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45983.713555092596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45983.713555092596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45983.713555092596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45983.713555092596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45983.713555092596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45983.713555092596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45983.713555092596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45983.713555092596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45983.713555092596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45983.713555092596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45983.713555092596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45983.713555092596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45983.713555092596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45983.713555092596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45983.713555092596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45983.713555092596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45983.713555092596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45983.713555092596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45983.713555092596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45983.713555092596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45983.713555092596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45983.713555092596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45983.713555092596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45983.713555092596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45983.713555092596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45983.713555092596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45983.713555092596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45983.713555092596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45983.713555092596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45983.713555092596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45983.713555092596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45983.713555092596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45983.713555092596</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45983.713555092596</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61128BA7-B069-4532-9A5D-1D5B0C06A1D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158.71371736111178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45983.713555324073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45983.713555324073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45983.713555324073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45983.713555324073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45983.713555324073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45983.713555324073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45983.713555324073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45983.713555324073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45983.713555324073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45983.713555324073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45983.713555324073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45983.713555324073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45983.713555324073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45983.713555324073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45983.713555324073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45983.713555324073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45983.713555324073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45983.713555324073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45983.713555324073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45983.713555324073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45983.713555324073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45983.713555324073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45983.713555324073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45983.713555324073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45983.713555324073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45983.713555324073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45983.713555324073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45983.713555324073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45983.713555324073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45983.713555324073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45983.713555324073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45983.713555324073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45983.713555324073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45983.713555324073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45983.713555324073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45983.713555324073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45983.713555324073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45983.713555324073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45983.713555324073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45983.713555324073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45983.713555324073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45983.713555324073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45983.713555324073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45983.713555324073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45983.713555324073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45983.713555324073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45983.713555324073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45983.713555324073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45983.713555324073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45983.713555324073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45983.713555324073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45983.713555324073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45983.713555324073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45983.713555324073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45983.713555324073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45983.713555324073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45983.713555324073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45983.713555324073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45983.713555324073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45983.713555324073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45983.713555324073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45983.713555324073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45983.713555324073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45983.713555324073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45983.713555324073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45983.713555324073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45983.713555324073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45983.713555324073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45983.713555324073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45983.713555324073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45983.713555324073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45983.713555324073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45983.713555324073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45983.713555324073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45983.713555324073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45983.713555324073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45983.713555324073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45983.713555324073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45983.713555324073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45983.713555324073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45983.713555324073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45983.713555324073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45983.713555324073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45983.713555324073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45983.713555324073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45983.713555324073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45983.713555324073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45983.713555324073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45983.713555324073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45983.713555324073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45983.713555324073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45983.713555324073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45983.713555324073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45983.713555324073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45983.713555324073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45983.713555324073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45983.713555324073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45983.713555324073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45983.713555324073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45983.713555324073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45983.713555324073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45983.713555324073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45983.713555324073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45983.713555324073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45983.713555324073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45983.713555324073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45983.713555324073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45983.713555324073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45983.713555324073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45983.713555324073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45983.713555324073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45983.713555324073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45983.713555324073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45983.713555324073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45983.713555324073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45983.713555324073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45983.713555324073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45983.713555324073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45983.713555324073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45983.713555324073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45983.713555324073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45983.713555324073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45983.713555324073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45983.713555324073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45983.713555324073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45983.713555324073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45983.713555324073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45983.713555324073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45983.713555324073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45983.713555324073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45983.713555324073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45983.713555324073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45983.713555324073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45983.713555324073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45983.713555324073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45983.713555324073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45983.713555324073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45983.713555324073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45983.713555324073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45983.713555324073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45983.713555324073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45983.713555324073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45983.713555324073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45983.713555324073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45983.713555324073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45983.713555324073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45983.713555324073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45983.713555324073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45983.713555324073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45983.713555324073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45983.713555324073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45983.713555324073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45983.713555324073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45983.713555324073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45983.713555324073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45983.713555324073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9.9673611111938953E-3</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45983.713555324073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45983.713555324073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45983.713555324073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45983.713555324073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45983.713555324073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45983.713555324073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45983.713555324073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45983.713555324073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45983.713555324073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45983.713555324073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45983.713555324073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45983.713555324073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45983.713555324073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45983.713555324073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45983.713555324073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45983.713555324073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45983.713555324073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45983.713555324073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45983.713555324073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45983.713555324073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45983.713555324073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45983.713555324073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45983.713555324073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45983.713555324073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45983.713555324073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45983.713555324073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45983.713555324073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45983.713555324073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45983.713555324073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45983.713555324073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45983.713555324073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45983.713555324073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45983.713555324073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45983.713555324073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45983.713555324073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45983.713555324073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45983.713555324073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45983.713555324073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45983.713555324073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45983.713555324073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45983.713555324073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45983.713555324073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45983.713555324073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45983.713555324073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45983.713555324073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45983.713555324073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45983.713555324073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45983.713555324073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45983.713555324073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45983.713555324073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45983.713555324073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45983.713555324073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45983.713555324073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45983.713555324073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45983.713555324073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45983.713555324073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45983.713555324073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45983.713555324073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45983.713555324073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45983.713555324073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45983.713555324073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45983.713555324073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45983.713555324073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45983.713555324073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45983.713555324073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45983.713555324073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45983.713555324073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45983.713555324073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45983.713555324073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45983.713555324073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45983.713555324073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45983.713555324073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45983.713555324073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45983.713555324073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45983.713555324073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45983.713555324073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45983.713555324073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45983.713555324073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45983.713555324073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45983.713555324073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45983.713555324073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45983.713555324073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45983.713555324073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45983.713555324073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45983.713555324073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45983.713555324073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45983.713555324073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45983.713555324073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45983.713555324073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45983.713555324073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45983.713555324073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45983.713555324073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45983.713555324073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45983.713555324073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45983.713555324073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45983.713555324073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45983.713555324073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45983.713555324073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45983.713555324073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45983.713555324073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45983.713555324073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45983.713555324073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45983.713555324073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45983.713555324073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45983.713555324073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45983.713555324073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45983.713555324073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45983.713555324073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45983.713555324073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45983.713555324073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45983.713555324073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45983.713555324073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45983.713555324073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45983.713555324073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45983.713555324073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45983.713555324073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45983.713555324073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45983.713555324073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45983.713555324073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45983.713555324073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45983.713555324073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45983.713555324073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45983.713555324073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45983.713555324073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45983.713555324073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45983.713555324073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45983.713555324073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45983.713555324073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45983.713555324073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45983.713555324073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45983.713555324073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45983.713555324073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45983.713555324073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45983.713555324073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45983.713555324073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45983.713555324073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45983.713555324073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45983.713555324073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45983.713555324073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45983.713555324073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45983.713555324073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45983.713555324073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45983.713555324073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45983.713555324073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45983.713555324073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45983.713555324073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45983.713555324073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45983.713555324073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45983.713555324073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45983.713555324073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45983.713555324073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45983.713555324073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45983.713555324073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45983.713555324073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45983.713555324073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45983.713555324073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45983.713555324073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45983.713555324073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45983.713555324073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45983.713555324073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45983.713555324073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45983.713555324073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45983.713555324073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45983.713555324073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45983.713555324073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45983.713555324073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45983.713555324073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45983.713555324073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45983.713555324073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45983.713555324073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45983.713555324073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45983.713555324073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45983.713555324073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45983.713555324073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45983.713555324073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45983.713555324073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45983.713555324073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45983.713555324073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45983.713555324073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45983.713555324073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45983.713555324073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45983.713555324073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45983.713555324073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45983.713555324073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45983.713555324073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45983.713555324073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45983.713555324073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45983.713555324073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45983.713555324073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45983.713555324073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45983.713555324073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45983.713555324073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45983.713555324073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45983.713555324073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45983.713555324073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45983.713555324073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45983.713555324073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45983.713555324073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45983.713555324073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45983.713555324073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45983.713555324073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45983.713555324073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45983.713555324073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45983.713555324073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45983.713555324073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45983.713555324073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45983.713555324073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45983.713555324073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45983.713555324073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45983.713555324073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45983.713555324073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45983.713555324073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45983.713555324073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45983.713555324073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45983.713555324073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45983.713555324073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45983.713555324073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45983.713555324073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45983.713555324073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45983.713555324073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45983.713555324073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45983.713555324073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45983.713555324073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45983.713555324073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45983.713555324073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45983.713555324073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45983.713555324073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45983.713555324073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45983.713555324073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45983.713555324073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45983.713555324073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45983.713555324073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45983.713555324073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45983.713555324073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45983.713555324073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45983.713555324073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45983.713555324073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45983.713555324073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45983.713555324073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45983.713555324073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45983.713555324073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45983.713555324073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45983.713555324073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45983.713555324073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45983.713555324073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45983.713555324073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45983.713555324073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45983.713555324073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45983.713555324073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45983.713555324073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45983.713555324073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45983.713555324073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45983.713555324073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45983.713555324073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45983.713555324073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45983.713555324073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45983.713555324073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45983.713555324073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45983.713555324073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45983.713555324073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45983.713555324073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45983.713555324073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45983.713555324073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45983.713555324073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45983.713555324073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45983.713555324073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45983.713555324073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45983.713555324073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45983.713555324073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45983.713555324073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45983.713555324073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45983.713555324073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45983.713555324073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45983.713555324073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45983.713555324073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45983.713555324073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45983.713555324073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45983.713555324073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45983.713555324073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45983.713555324073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45983.713555324073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45983.713555324073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45983.713555324073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45983.713555324073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45983.713555324073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45983.713555324073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45983.713555324073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45983.713555324073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45983.713555324073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45983.713555324073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45983.713555324073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45983.713555324073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45983.713555324073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45983.713555324073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45983.713555324073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45983.713555324073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45983.713555324073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45983.713555324073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45983.713555324073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45983.713555324073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45983.713555324073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45983.713555324073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45983.713555324073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45983.713555324073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45983.713555324073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45983.713555324073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45983.713555324073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45983.713555324073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45983.713555324073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45983.713555324073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45983.713555324073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45983.713555324073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45983.713555324073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45983.713555324073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45983.713555324073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45983.713555324073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45983.713555324073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45983.713555324073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45983.713555324073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45983.713555324073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45983.713555324073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45983.713555324073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45983.713555324073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45983.713555324073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45983.713555324073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45983.713555324073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45983.713555324073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45983.713555324073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45983.713555324073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45983.713555324073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45983.713555324073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45983.713555324073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45983.713555324073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45983.713555324073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45983.713555324073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45983.713555324073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45983.713555324073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45983.713555324073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45983.713555324073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45983.713555324073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45983.713555324073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45983.713555324073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45983.713555324073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45983.713555324073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45983.713555324073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45983.713555324073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45983.713555324073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45983.713555324073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45983.713555324073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45983.713555324073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45983.713555324073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45983.713555324073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45983.713555324073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45983.713555324073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45983.713555324073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45983.713555324073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45983.713555324073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45983.713555324073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45983.713555324073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45983.713555324073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45983.713555324073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45983.713555324073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45983.713555324073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45983.713555324073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45983.713555324073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45983.713555324073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45983.713555324073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45983.713555324073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45983.713555324073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45983.713555324073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45983.713555324073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45983.713555324073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45983.713555324073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45983.713555324073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45983.713555324073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45983.713555324073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45983.713555324073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45983.713555324073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45983.713555324073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45983.713555324073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45983.713555324073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45983.713555324073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45983.713555324073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45983.713555324073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45983.713555324073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45983.713555324073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45983.713555324073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45983.713555324073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45983.713555324073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45983.713555324073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45983.713555324073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45983.713555324073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45983.713555324073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45983.713555324073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45983.713555324073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45983.713555324073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45983.713555324073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45983.713555324073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45983.713555324073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45983.713555324073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45983.713555324073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45983.713555324073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45983.713555324073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45983.713555324073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45983.713555324073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45983.713555324073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45983.713555324073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45983.713555324073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45983.713555324073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45983.713555324073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45983.713555324073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45983.713555324073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45983.713555324073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45983.713555324073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45983.713555324073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45983.713555324073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45983.713555324073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45983.713555324073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45983.713555324073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45983.713555324073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45983.713555324073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45983.713555324073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45983.713555324073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45983.713555324073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45983.713555324073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45983.713555324073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45983.713555324073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45983.713555324073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45983.713555324073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45983.713555324073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45983.713555324073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45983.713555324073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45983.713555324073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45983.713555324073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45983.713555324073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45983.713555324073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45983.713555324073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45983.713555324073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45983.713555324073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45983.713555324073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45983.713555324073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45983.713555324073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45983.713555324073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45983.713555324073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45983.713555324073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45983.713555324073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45983.713555324073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45983.713555324073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45983.713555324073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45983.713555324073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45983.713555324073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45983.713555324073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45983.713555324073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45983.713555324073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45983.713555324073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45983.713555324073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45983.713555324073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45983.713555324073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45983.713555324073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45983.713555324073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45983.713555324073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45983.713555324073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45983.713555324073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45983.713555324073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45983.713555324073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45983.713555324073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45983.713555324073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45983.713555324073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45983.713555324073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45983.713555324073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45983.713555324073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45983.713555324073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45983.713555324073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45983.713555324073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45983.713555324073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45983.713555324073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45983.713555324073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45983.713555324073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45983.713555324073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45983.713555324073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45983.713555324073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45983.713555324073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45983.713555324073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45983.713555324073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45983.713555324073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45983.713555324073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45983.713555324073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45983.713555324073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45983.713555324073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45983.713555324073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45983.713555324073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45983.713555324073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45983.713555324073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45983.713555324073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45983.713555324073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45983.713555324073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45983.713555324073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45983.713555324073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45983.713555324073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45983.713555324073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45983.713555324073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45983.713555324073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45983.713555324073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45983.713555324073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45983.713555324073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45983.713555324073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45983.713555324073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45983.713555324073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45983.713555324073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45983.713555324073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45983.713555324073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45983.713555324073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45983.713555324073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45983.713555324073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45983.713555324073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45983.713555324073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45983.713555324073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45983.713555324073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45983.713555324073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45983.713555324073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45983.713555324073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45983.713555324073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45983.713555324073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45983.713555324073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45983.713555324073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45983.713555324073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45983.713555324073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45983.713555324073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45983.713555324073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45983.713555324073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45983.713555324073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45983.713555324073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45983.713555324073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45983.713555324073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45983.713555324073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45983.713555324073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45983.713555324073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45983.713555324073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45983.713555324073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45983.713555324073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45983.713555324073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45983.713555324073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45983.713555324073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45983.713555324073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45983.713555324073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45983.713555324073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45983.713555324073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45983.713555324073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45983.713555324073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45983.713555324073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45983.713555324073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45983.713555324073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45983.713555324073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45983.713555324073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45983.713555324073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45983.713555324073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45983.713555324073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45983.713555324073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45983.713555324073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45983.713555324073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45983.713555324073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45983.713555324073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45983.713555324073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45983.713555324073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45983.713555324073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45983.713555324073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45983.713555324073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45983.713555324073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45983.713555324073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45983.713555324073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45983.713555324073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45983.713555324073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45983.713555324073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45983.713555324073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45983.713555324073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45983.713555324073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45983.713555324073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45983.713555324073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45983.713555324073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45983.713555324073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45983.713555324073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45983.713555324073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45983.713555324073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45983.713555324073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45983.713555324073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45983.713555324073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45983.713555324073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45983.713555324073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45983.713555324073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45983.713555324073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45983.713555324073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45983.713555324073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45983.713555324073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45983.713555324073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45983.713555324073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45983.713555324073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45983.713555324073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45983.713555324073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45983.713555324073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45983.713555324073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45983.713555324073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45983.713555324073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45983.713555324073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45983.713555324073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45983.713555324073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45983.713555324073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45983.713555324073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45983.713555324073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45983.713555324073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45983.713555324073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45983.713555324073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45983.713555324073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45983.713555324073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45983.713555324073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45983.713555324073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45983.713555324073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45983.713555324073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45983.713555324073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45983.713555324073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45983.713555324073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45983.713555324073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45983.713555324073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45983.713555324073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45983.713555324073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45983.713555324073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45983.713555324073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45983.713555324073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45983.713555324073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45983.713555324073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45983.713555324073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45983.713555324073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45983.713555324073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45983.713555324073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45983.713555324073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45983.713555324073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45983.713555324073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45983.713555324073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45983.713555324073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45983.713555324073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45983.713555324073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45983.713555324073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45983.713555324073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45983.713555324073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45983.713555324073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45983.713555324073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45983.713555324073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45983.713555324073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45983.713555324073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45983.713555324073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45983.713555324073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45983.713555324073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45983.713555324073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45983.713555324073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45983.713555324073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45983.713555324073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45983.713555324073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45983.713555324073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45983.713555324073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45983.713555324073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45983.713555324073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45983.713555324073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45983.713555324073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45983.713555324073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45983.713555324073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45983.713555324073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45983.713555324073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45983.713555324073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45983.713555324073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45983.713555324073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45983.713555324073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45983.713555324073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45983.713555324073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45983.713555324073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45983.713555324073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45983.713555324073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45983.713555324073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45983.713555324073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45983.713555324073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45983.713555324073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45983.713555324073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45983.713555324073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45983.713555324073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45983.713555324073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45983.713555324073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45983.713555324073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45983.713555324073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45983.713555324073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45983.713555324073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45983.713555324073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45983.713555324073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45983.713555324073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45983.713555324073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45983.713555324073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45983.713555324073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45983.713555324073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45983.713555324073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45983.713555324073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45983.713555324073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45983.713555324073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45983.713555324073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45983.713555324073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45983.713555324073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45983.713555324073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45983.713555324073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45983.713555324073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45983.713555324073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45983.713555324073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45983.713555324073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45983.713555324073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45983.713555324073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45983.713555324073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45983.713555324073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45983.713555324073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45983.713555324073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45983.713555324073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45983.713555324073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45983.713555324073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45983.713555324073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45983.713555324073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45983.713555324073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45983.713555324073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45983.713555324073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45983.713555324073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45983.713555324073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45983.713555324073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45983.713555324073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45983.713555324073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45983.713555324073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45983.713555324073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45983.713555324073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45983.713555324073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45983.713555324073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45983.713555324073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45983.713555324073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45983.713555324073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45983.713555324073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45983.713555324073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45983.713555324073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45983.713555324073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45983.713555324073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45983.713555324073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45983.713555324073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45983.713555324073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45983.713555324073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45983.713555324073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45983.713555324073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45983.713555324073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45983.713555324073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45983.713555324073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45983.713555324073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45983.713555324073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45983.713555324073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45983.713555324073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45983.713555324073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45983.713555324073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45983.713555324073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45983.713555324073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45983.713555324073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45983.713555324073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45983.713555324073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45983.713555324073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45983.713555324073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45983.713555324073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45983.713555324073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45983.713555324073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45983.713555324073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45983.713555324073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45983.713555324073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45983.713555324073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45983.713555324073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45983.713555324073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45983.713555324073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45983.713555324073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45983.713555324073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45983.713555324073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45983.713555324073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45983.713555324073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45983.713555324073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45983.713555324073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45983.713555324073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45983.713555324073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45983.713555324073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45983.713555324073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45983.713555324073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45983.713555324073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45983.713555324073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45983.713555324073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45983.713555324073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45983.713555324073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45983.713555324073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45983.713555324073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45983.713555324073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45983.713555324073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45983.713555324073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45983.713555324073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45983.713555324073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45983.713555324073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45983.713555324073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45983.713555324073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45983.713555324073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45983.713555324073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45983.713555324073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45983.713555324073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45983.713555324073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45983.713555324073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45983.713555324073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45983.713555324073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45983.713555324073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45983.713555324073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45983.713555324073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45983.713555324073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45983.713555324073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45983.713555324073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45983.713555324073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45983.713555324073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45983.713555324073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45983.713555324073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45983.713555324073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45983.713555324073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45983.713555324073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45983.713555324073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45983.713555324073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45983.713555324073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45983.713555324073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45983.713555324073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45983.713555324073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45983.713555324073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45983.713555324073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45983.713555324073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45983.713555324073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45983.713555324073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45983.713555324073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45983.713555324073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45983.713555324073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45983.713555324073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45983.713555324073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45983.713555324073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45983.713555324073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45983.713555324073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45983.713555324073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45983.713555324073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45983.713555324073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45983.713555324073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45983.713555324073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45983.713555324073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45983.713555324073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45983.713555324073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45983.713555324073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45983.713555324073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45983.713555324073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45983.713555324073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45983.713555324073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45983.713555324073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45983.713555324073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45983.713555324073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45983.713555324073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45983.713555324073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45983.713555324073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45983.713555324073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45983.713555324073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45983.713555324073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45983.713555324073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45983.713555324073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45983.713555324073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45983.713555324073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45983.713555324073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45983.713555324073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45983.713555324073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45983.713555324073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45983.713555324073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45983.713555324073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45983.713555324073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45983.713555324073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45983.713555324073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45983.713555324073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45983.713555324073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45983.713555324073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45983.713555324073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45983.713555324073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45983.713555324073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45983.713555324073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45983.713555324073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45983.713555324073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45983.713555324073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45983.713555324073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45983.713555324073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45983.713555324073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45983.713555324073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45983.713555324073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45983.713555324073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45983.713555324073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45983.713555324073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45983.713555324073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45983.713555324073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45983.713555324073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45983.713555324073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45983.713555324073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45983.713555324073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45983.713555324073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45983.713555324073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45983.713555324073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45983.713555324073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45983.713555324073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45983.713555324073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45983.713555324073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45983.713555324073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45983.713555324073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45983.713555324073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45983.713555324073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45983.713555324073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45983.713555324073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45983.713555324073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45983.713555324073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45983.713555324073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45983.713555324073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45983.713555324073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45983.713555324073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45983.713555324073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45983.713555324073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45983.713555324073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45983.713555324073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45983.713555324073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45983.713555324073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45983.713555324073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45983.713555324073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45983.713555324073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45983.713555324073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45983.713555324073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45983.713555324073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45983.713555324073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45983.713555324073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45983.713555324073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45983.713555324073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45983.713555324073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45983.713555324073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45983.713555324073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45983.713555324073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45983.713555324073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45983.713555324073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45983.713555324073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45983.713555324073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45983.713555324073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45983.713555324073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45983.713555324073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45983.713555324073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45983.713555324073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45983.713555324073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45983.713555324073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45983.713555324073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45983.713555324073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45983.713555324073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45983.713555324073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45983.713555324073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45983.713555324073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45983.713555324073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45983.713555324073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45983.713555324073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45983.713555324073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45983.713555324073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45983.713555324073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45983.713555324073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45983.713555324073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45983.713555324073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45983.713555324073</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280.23283773147705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31833</v>
      </c>
      <c r="E3" s="94" t="s">
        <v>39106</v>
      </c>
      <c r="F3" s="95">
        <v>45983.706423611111</v>
      </c>
      <c r="G3" s="96">
        <f t="shared" ref="G3:G4" ca="1" si="0">IFERROR(NOW()-F3,"")</f>
        <v>7.1314814849756658E-3</v>
      </c>
      <c r="H3" s="95">
        <v>45983.698784722219</v>
      </c>
      <c r="I3" s="113" t="str">
        <f>IFERROR(VLOOKUP(D3,DB!A:F,6,0),"")</f>
        <v>SCECO</v>
      </c>
      <c r="J3" s="113" t="str">
        <f>IFERROR(VLOOKUP(D3,DB!A:G,7,0),"")</f>
        <v>Vandalized</v>
      </c>
      <c r="K3" s="97" t="s">
        <v>39116</v>
      </c>
      <c r="L3" s="91" t="str">
        <f>IFERROR(VLOOKUP(D3,DB!A:I,9,0),"")</f>
        <v>Latis</v>
      </c>
    </row>
    <row r="4" spans="1:16" ht="15" customHeight="1">
      <c r="A4" s="113"/>
      <c r="B4" s="113" t="str">
        <f>IFERROR(VLOOKUP(D4,DB!A:K,11,0),"")</f>
        <v/>
      </c>
      <c r="C4" s="93"/>
      <c r="D4" s="91"/>
      <c r="E4" s="94"/>
      <c r="F4" s="95"/>
      <c r="G4" s="96">
        <f t="shared" ca="1" si="0"/>
        <v>45983.713555092596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45983.713555092596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45983.713555092596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45983.713555324073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45983.713555324073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45983.713555324073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45983.713555324073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45983.713555324073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45983.713555324073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45983.713555324073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45983.713555324073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45983.713555324073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45983.713555324073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45983.713555324073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45983.713555324073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45983.713555324073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45983.713555324073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45983.713555324073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45983.713555324073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45983.713555324073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45983.713555324073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45983.713555324073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45983.713555324073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45983.713555324073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45983.713555324073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45983.713555324073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45983.713555324073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45983.713555324073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45983.713555324073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45983.713555324073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45983.713555324073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45983.713555324073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45983.713555324073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45983.713555324073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45983.713555324073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45983.713555324073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45983.713555324073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45983.713555324073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45983.713555324073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45983.713555324073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45983.713555324073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45983.713555324073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45983.713555324073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45983.713555324073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45983.713555324073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45983.713555324073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45983.713555324073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45983.713555324073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45983.713555324073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45983.713555324073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45983.713555324073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45983.713555324073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45983.713555324073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45983.713555324073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45983.713555324073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45983.713555324073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45983.713555324073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45983.713555324073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45983.713555324073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45983.713555324073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45983.713555324073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45983.713555324073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45983.713555324073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45983.713555324073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45983.713555324073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45983.713555324073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45983.713555324073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45983.713555324073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45983.713555324073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45983.713555324073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45983.713555324073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45983.713555324073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45983.713555324073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45983.713555324073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45983.713555324073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45983.713555324073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45983.713555324073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45983.713555324073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45983.713555324073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45983.713555324073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45983.713555324073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45983.713555324073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45983.713555324073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45983.713555324073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45983.713555324073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45983.713555324073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45983.713555324073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45983.713555324073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45983.713555324073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45983.713555324073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45983.713555324073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45983.713555324073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45983.713555324073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45983.713555324073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45983.713555324073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45983.713555324073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45983.713555324073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45983.713555324073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45983.713555324073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45983.713555324073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45983.713555324073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45983.713555324073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45983.713555324073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45983.713555324073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45983.713555324073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45983.713555324073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45983.713555324073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45983.713555324073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45983.713555324073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45983.713555324073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45983.713555324073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45983.713555324073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45983.713555324073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45983.713555324073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45983.713555324073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45983.713555324073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45983.713555324073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45983.713555324073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45983.713555324073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45983.713555324073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45983.713555324073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45983.713555324073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45983.713555324073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45983.713555324073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45983.713555324073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45983.713555324073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45983.713555324073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45983.713555324073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45983.713555324073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45983.713555324073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45983.713555324073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45983.713555324073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45983.713555324073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45983.713555324073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45983.713555324073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45983.713555324073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45983.713555324073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45983.713555324073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45983.713555324073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45983.713555324073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45983.713555324073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45983.713555324073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45983.713555324073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45983.713555324073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45983.713555324073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45983.713555324073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45983.713555324073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45983.713555324073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45983.713555324073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45983.713555324073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45983.713555324073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45983.713555324073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45983.713555324073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45983.713555324073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45983.713555324073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45983.713555324073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45983.713555324073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45983.713555324073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45983.713555324073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45983.713555324073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45983.713555324073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45983.713555324073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45983.713555324073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45983.713555324073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45983.713555324073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45983.713555324073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45983.713555324073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45983.713555324073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45983.713555324073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45983.713555324073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45983.713555324073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45983.713555324073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45983.713555324073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45983.713555324073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45983.713555324073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45983.713555324073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45983.713555324073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45983.713555324073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45983.713555324073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45983.713555324073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45983.713555324073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45983.713555324073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45983.713555324073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45983.713555324073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45983.713555324073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45983.713555324073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45983.713555324073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45983.713555324073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45983.713555324073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45983.713555324073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45983.713555324073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45983.713555324073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45983.713555324073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45983.713555324073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45983.713555324073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45983.713555324073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45983.713555324073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45983.713555324073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45983.713555324073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45983.713555324073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45983.713555324073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45983.713555324073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45983.713555324073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45983.713555324073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45983.713555324073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45983.713555324073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45983.713555324073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45983.713555324073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45983.713555324073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45983.713555324073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45983.713555324073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45983.713555324073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45983.713555324073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45983.713555324073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45983.713555324073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45983.713555324073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45983.713555324073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45983.713555324073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45983.713555324073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45983.713555324073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45983.713555324073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45983.713555324073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45983.713555324073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45983.713555324073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45983.713555324073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45983.713555324073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45983.713555324073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45983.713555324073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45983.713555324073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45983.713555324073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45983.713555324073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45983.713555324073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45983.713555324073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45983.713555324073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45983.713555324073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45983.713555324073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45983.713555324073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45983.713555324073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45983.713555324073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45983.713555324073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45983.713555324073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45983.713555324073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45983.713555324073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45983.713555324073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45983.713555324073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45983.713555324073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45983.713555324073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45983.713555324073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45983.713555324073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45983.713555324073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45983.713555324073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45983.713555324073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45983.713555324073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45983.713555324073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45983.713555324073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45983.713555324073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45983.713555324073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45983.713555324073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45983.713555324073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45983.713555324073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45983.713555324073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45983.713555324073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45983.713555324073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45983.713555324073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45983.713555324073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45983.713555324073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45983.713555324073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45983.713555324073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45983.713555324073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45983.713555324073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45983.713555324073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45983.713555324073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45983.713555324073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45983.713555324073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45983.713555324073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45983.713555324073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45983.713555324073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45983.713555324073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45983.713555324073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45983.713555324073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45983.713555324073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45983.713555324073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45983.713555324073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45983.713555324073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45983.713555324073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45983.713555324073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45983.713555324073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45983.713555324073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45983.713555324073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45983.713555324073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45983.713555324073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45983.713555324073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45983.713555324073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45983.713555324073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45983.713555324073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45983.713555324073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45983.713555324073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45983.713555324073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45983.713555324073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45983.713555324073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45983.713555324073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45983.713555324073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45983.713555324073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45983.713555324073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45983.713555324073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45983.713555324073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45983.713555324073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45983.713555324073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45983.713555324073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45983.713555324073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45983.713555324073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45983.713555324073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45983.713555324073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45983.713555324073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45983.713555324073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45983.713555324073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45983.713555324073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45983.713555324073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45983.713555324073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45983.713555324073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45983.713555324073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45983.713555324073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45983.713555324073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45983.713555324073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45983.713555324073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45983.713555324073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45983.713555324073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45983.713555324073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45983.713555324073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45983.713555324073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45983.713555324073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45983.713555324073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45983.713555324073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45983.713555324073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45983.713555324073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45983.713555324073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45983.713555324073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45983.713555324073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45983.713555324073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45983.713555324073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45983.713555324073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45983.713555324073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45983.713555324073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45983.713555324073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45983.713555324073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45983.713555324073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45983.713555324073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45983.713555324073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45983.713555324073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45983.713555324073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45983.713555324073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45983.713555324073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45983.713555324073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45983.713555324073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45983.713555324073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45983.713555324073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45983.713555324073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45983.713555324073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45983.713555324073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45983.713555324073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45983.713555324073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45983.713555324073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45983.713555324073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45983.713555324073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45983.713555324073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45983.713555324073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45983.713555324073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45983.713555324073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45983.713555324073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45983.713555324073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45983.713555324073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45983.713555324073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45983.713555324073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45983.713555324073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45983.713555324073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45983.713555324073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45983.713555324073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45983.713555324073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45983.713555324073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45983.713555324073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45983.713555324073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45983.713555324073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45983.713555324073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45983.713555324073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45983.713555324073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45983.713555324073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45983.713555324073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45983.713555324073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45983.713555324073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45983.713555324073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45983.713555324073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45983.713555324073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45983.713555324073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45983.713555324073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45983.713555324073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45983.713555324073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45983.713555324073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45983.713555324073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45983.713555324073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45983.713555324073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45983.713555324073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45983.713555324073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45983.713555324073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45983.713555324073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45983.713555324073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45983.713555324073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45983.713555324073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45983.713555324073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45983.713555324073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45983.713555324073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45983.713555324073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45983.713555324073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45983.713555324073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45983.713555324073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45983.713555324073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45983.713555324073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45983.713555324073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45983.713555324073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45983.713555324073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45983.713555324073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45983.713555324073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45983.713555324073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45983.713555324073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45983.713555324073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45983.713555324073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45983.713555324073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45983.713555324073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45983.713555324073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45983.713555324073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45983.713555324073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45983.713555324073</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91.881495138884929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57.524678009256604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35.052444212960836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6.1987518518581055</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2.3402564814823563</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0.94500185185461305</v>
      </c>
      <c r="H7" s="128">
        <v>45982.753275462965</v>
      </c>
      <c r="I7" s="109" t="str">
        <f>IFERROR(VLOOKUP(D7,DB!A:F,6,0),"")</f>
        <v>SCECO</v>
      </c>
      <c r="J7" s="109" t="str">
        <f>IFERROR(VLOOKUP(D7,DB!A:G,7,0),"")</f>
        <v>Good</v>
      </c>
      <c r="K7" s="109" t="s">
        <v>39128</v>
      </c>
      <c r="L7" s="109" t="str">
        <f>IFERROR(VLOOKUP(D7,DB!A:I,9,0),"")</f>
        <v>Latis</v>
      </c>
    </row>
    <row r="8" spans="1:13">
      <c r="A8" s="109" t="s">
        <v>39129</v>
      </c>
      <c r="B8" s="109" t="str">
        <f>IFERROR(VLOOKUP(D8,DB!A:K,11,0),"")</f>
        <v>R5</v>
      </c>
      <c r="C8" s="109">
        <v>1</v>
      </c>
      <c r="D8" s="109" t="s">
        <v>33493</v>
      </c>
      <c r="E8" s="109" t="s">
        <v>39021</v>
      </c>
      <c r="F8" s="128">
        <v>45983.673668981479</v>
      </c>
      <c r="G8" s="111">
        <f ca="1">IFERROR(NOW()-F8,"")</f>
        <v>3.9886111117084511E-2</v>
      </c>
      <c r="H8" s="128">
        <v>45983.621157407404</v>
      </c>
      <c r="I8" s="109" t="str">
        <f>IFERROR(VLOOKUP(D8,DB!A:F,6,0),"")</f>
        <v>SCECO</v>
      </c>
      <c r="J8" s="109" t="str">
        <f>IFERROR(VLOOKUP(D8,DB!A:G,7,0),"")</f>
        <v>Dead</v>
      </c>
      <c r="K8" s="109" t="s">
        <v>39130</v>
      </c>
      <c r="L8" s="109" t="str">
        <f>IFERROR(VLOOKUP(D8,DB!A:I,9,0),"")</f>
        <v>Latis</v>
      </c>
    </row>
    <row r="9" spans="1:13">
      <c r="A9" s="109" t="s">
        <v>39131</v>
      </c>
      <c r="B9" s="109" t="str">
        <f>IFERROR(VLOOKUP(D9,DB!A:K,11,0),"")</f>
        <v>R5</v>
      </c>
      <c r="C9" s="109">
        <v>1</v>
      </c>
      <c r="D9" s="109" t="s">
        <v>37772</v>
      </c>
      <c r="E9" s="109" t="s">
        <v>39106</v>
      </c>
      <c r="F9" s="128">
        <v>45983.686053240737</v>
      </c>
      <c r="G9" s="111">
        <f ca="1">IFERROR(NOW()-F9,"")</f>
        <v>2.7501851858687587E-2</v>
      </c>
      <c r="H9" s="128">
        <v>45983.669421296298</v>
      </c>
      <c r="I9" s="109" t="str">
        <f>IFERROR(VLOOKUP(D9,DB!A:F,6,0),"")</f>
        <v>SCECO</v>
      </c>
      <c r="J9" s="109" t="str">
        <f>IFERROR(VLOOKUP(D9,DB!A:G,7,0),"")</f>
        <v>Dead</v>
      </c>
      <c r="K9" s="109" t="s">
        <v>39132</v>
      </c>
      <c r="L9" s="109" t="str">
        <f>IFERROR(VLOOKUP(D9,DB!A:I,9,0),"")</f>
        <v>Latis</v>
      </c>
    </row>
    <row r="10" spans="1:13">
      <c r="A10" s="109"/>
      <c r="B10" s="109" t="str">
        <f>IFERROR(VLOOKUP(D10,DB!A:K,11,0),"")</f>
        <v/>
      </c>
      <c r="C10" s="109"/>
      <c r="D10"/>
      <c r="E10" s="109"/>
      <c r="F10" s="109"/>
      <c r="G10" s="111">
        <f ca="1">IFERROR(NOW()-F10,"")</f>
        <v>45983.713555092596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45983.713555092596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45983.713555092596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45983.713555092596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45983.713555092596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45983.713555092596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45983.713555092596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45983.713555092596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45983.713555092596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45983.713555092596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45983.713555092596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45983.713555092596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45983.713555092596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45983.713555092596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45983.713555092596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45983.713555092596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45983.713555092596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45983.713555092596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45983.713555092596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45983.713555092596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45983.713555092596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45983.713555092596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45983.713555092596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45983.713555092596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45983.713555092596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45983.713555092596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45983.713555092596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45983.713555092596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45983.713555092596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45983.713555092596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45983.713555092596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45983.713555092596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45983.713555092596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45983.713555092596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45983.713555092596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45983.713555092596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45983.713555092596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45983.713555092596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45983.713555092596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45983.713555092596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45983.713555092596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45983.713555092596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45983.713555092596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45983.713555092596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45983.713555092596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45983.713555092596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45983.713555092596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45983.713555092596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45983.713555092596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45983.713555092596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45983.713555092596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45983.713555092596</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45983.713555092596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45983.713555092596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45983.713555092596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45983.713555092596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45983.713555092596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45983.713555092596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45983.713555092596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45983.713555092596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45983.713555092596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45983.713555092596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45983.713555092596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45983.713555092596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45983.713555092596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45983.713555092596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45983.713555092596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45983.713555092596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45983.713555092596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45983.713555092596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45983.713555092596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45983.713555092596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45983.713555092596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45983.713555092596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45983.713555092596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45983.713555092596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45983.713555092596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45983.713555092596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45983.713555092596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45983.713555092596</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tabSelected="1"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45983.713555092596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45983.713555092596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45983.713555324073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45983.713555324073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45983.713555324073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45983.713555324073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45983.713555324073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45983.713555324073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45983.713555324073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45983.713555324073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45983.713555324073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45983.713555324073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45983.713555324073</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2025-11-22T14:09:26Z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